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60" windowHeight="9450" activeTab="0"/>
  </bookViews>
  <sheets>
    <sheet name="요약" sheetId="1" r:id="rId1"/>
    <sheet name="초등부" sheetId="2" r:id="rId2"/>
    <sheet name="중고등부 " sheetId="3" r:id="rId3"/>
    <sheet name="복사단신학생,성소자" sheetId="4" r:id="rId4"/>
  </sheets>
  <definedNames>
    <definedName name="_xlnm.Print_Area" localSheetId="3">'복사단신학생,성소자'!$A$1:$F$23</definedName>
    <definedName name="_xlnm.Print_Area" localSheetId="2">'중고등부 '!$A$1:$G$53</definedName>
    <definedName name="_xlnm.Print_Area" localSheetId="1">'초등부'!$A$1:$G$47</definedName>
  </definedNames>
  <calcPr fullCalcOnLoad="1"/>
</workbook>
</file>

<file path=xl/sharedStrings.xml><?xml version="1.0" encoding="utf-8"?>
<sst xmlns="http://schemas.openxmlformats.org/spreadsheetml/2006/main" count="244" uniqueCount="183">
  <si>
    <t>구분</t>
  </si>
  <si>
    <t>실시내용</t>
  </si>
  <si>
    <t>2003 예산 충당 내역 (원)</t>
  </si>
  <si>
    <t>산출근거</t>
  </si>
  <si>
    <t>계</t>
  </si>
  <si>
    <t>본당부담</t>
  </si>
  <si>
    <t>개인부담
(회비)</t>
  </si>
  <si>
    <t>교사보조</t>
  </si>
  <si>
    <t>학생보조</t>
  </si>
  <si>
    <t>학생행사</t>
  </si>
  <si>
    <t>학생피정</t>
  </si>
  <si>
    <t xml:space="preserve">학생: 12,740원*50명 = 63,7000원                                                                                                                   (회비: 5,000원*50명 = 250,000원)                                                                                                                       교사: 32,200원*12명 = 386,400원   </t>
  </si>
  <si>
    <t>졸업식</t>
  </si>
  <si>
    <t xml:space="preserve">졸업선물비: 3,000원*20명 = 60,000원                                                                                                        다과비: 500원*70명 = 35,000원 </t>
  </si>
  <si>
    <t>사순/부활</t>
  </si>
  <si>
    <t>학생: 1인달걀2개*250원*70명 = 35,000원
문구비: 5,000원
교사: 1인달걀2개*250원*12명 = 6,000원</t>
  </si>
  <si>
    <t xml:space="preserve">10지구 행사비 </t>
  </si>
  <si>
    <t>한울제 - 학생차비: 1,200원*40명 = 48,000원
교사차비: 1,200원*12명 = 14,400원</t>
  </si>
  <si>
    <t>성모의 밤</t>
  </si>
  <si>
    <t>교리잔치</t>
  </si>
  <si>
    <t>겨울신앙학교</t>
  </si>
  <si>
    <t>여름행사</t>
  </si>
  <si>
    <t>학생: 40,000원*80명 = 3,200,000원
(회비: 15,000원*80명 = 1,200,000원)
교사: 80,000원*12명 = 960,000원</t>
  </si>
  <si>
    <t xml:space="preserve">겨자씨 </t>
  </si>
  <si>
    <t>행사준비비: 1학기:300,000원                                                                                                                                                                               2학기: 300,000원</t>
  </si>
  <si>
    <t>10지구성가잔치</t>
  </si>
  <si>
    <t xml:space="preserve">학생 - 교통비: 1,200원*40명 = 48,000원                                                                                                                    회식비: 3,000원*20명 = 60,000원                                                                                                                  교사교통비: 1,200원*12명 = 14,400원 </t>
  </si>
  <si>
    <t>은총잔치</t>
  </si>
  <si>
    <t xml:space="preserve">다솜의 밤 </t>
  </si>
  <si>
    <t>학생: 20,200원*70명 = 1,414,000원
교사: 10,000원*12명 = 120,000원</t>
  </si>
  <si>
    <t>개학식</t>
  </si>
  <si>
    <t xml:space="preserve">방학식 </t>
  </si>
  <si>
    <t>개근상: 5,000원*4명 = 20,000원
정근상: 2,000원*10명 = 20,000원                                                                                                                           공로상:4,000원*5명 = 20,000원</t>
  </si>
  <si>
    <t>소계</t>
  </si>
  <si>
    <t>학생경상비</t>
  </si>
  <si>
    <t>부서활동비</t>
  </si>
  <si>
    <t xml:space="preserve">찬미부: 3,000원*10명*6회* = 180,000원                                                                                                       성가대, 전례부: 3,000원*15명*6회*2부서 = 540,000원 </t>
  </si>
  <si>
    <t>학생회운영비</t>
  </si>
  <si>
    <t>3,000원*20명*6회 = 360,000원</t>
  </si>
  <si>
    <t>통신비</t>
  </si>
  <si>
    <t>CYA 대표자모임</t>
  </si>
  <si>
    <t>24,000원*2명 = 48,000원</t>
  </si>
  <si>
    <t>CYA 대표자연수</t>
  </si>
  <si>
    <t xml:space="preserve">160,000원*2명 = 320,000원 </t>
  </si>
  <si>
    <t>수험생모임비</t>
  </si>
  <si>
    <t>교사회행사</t>
  </si>
  <si>
    <t>교사피정</t>
  </si>
  <si>
    <t>교사: 15,000원*12명 = 180,000원</t>
  </si>
  <si>
    <t>교사퇴임식</t>
  </si>
  <si>
    <t xml:space="preserve">교사: 10,000원*3명 = 30,000원 </t>
  </si>
  <si>
    <t>교사총회</t>
  </si>
  <si>
    <t>식사보조비</t>
  </si>
  <si>
    <t>교사MT</t>
  </si>
  <si>
    <t>교사: 25,000원*12명 = 300,000원
(회비: 15,000원*12명 = 180,000원)</t>
  </si>
  <si>
    <t>교사경상비</t>
  </si>
  <si>
    <t>교사 등록비</t>
  </si>
  <si>
    <t>재등록: 2,000원*10명 = 20,000원
신규등록: 5,000원*5명 = 25,000원</t>
  </si>
  <si>
    <t>교사실 환경미화</t>
  </si>
  <si>
    <t>소품비: 30,000원           꾸미기: 20,000원</t>
  </si>
  <si>
    <t>교사식비</t>
  </si>
  <si>
    <t>200,000원*10달 = 2,000,000원                                                                                                                       300,000월*2달 = 600,000원</t>
  </si>
  <si>
    <t xml:space="preserve">교사운영비 </t>
  </si>
  <si>
    <t xml:space="preserve">소계 </t>
  </si>
  <si>
    <t>교사교육비</t>
  </si>
  <si>
    <t>신입교사 연수</t>
  </si>
  <si>
    <t>80000원*5명 = 400,000원</t>
  </si>
  <si>
    <t>초급교사 연수</t>
  </si>
  <si>
    <t>150,000원*3명 = 450,000원</t>
  </si>
  <si>
    <t>월례교육</t>
  </si>
  <si>
    <t>1학기: 6,600원*5회*7명 = 231,000원
2학기: 6,600원*5회*7명 = 231,000원</t>
  </si>
  <si>
    <t>교감단연수</t>
  </si>
  <si>
    <t>70,000원*2명 = 140,000원</t>
  </si>
  <si>
    <t xml:space="preserve">경력교사 연수 </t>
  </si>
  <si>
    <t>청소년사목기능연수</t>
  </si>
  <si>
    <t>80,000원*3명 = 240,000원</t>
  </si>
  <si>
    <t xml:space="preserve">2004년 교감 및 사목자 모임   </t>
  </si>
  <si>
    <t>교사: 5000원*2명 = 10,000원                                                                                                                     사목자: 5000원*2명 = 10,000원</t>
  </si>
  <si>
    <t>물품비</t>
  </si>
  <si>
    <t>문구비</t>
  </si>
  <si>
    <t>문구비: 8000원*70명 = 560,000원</t>
  </si>
  <si>
    <t>디다케</t>
  </si>
  <si>
    <t>1년 정기구독: 35,000원*2권 = 70,000원</t>
  </si>
  <si>
    <t xml:space="preserve">주님가까이 </t>
  </si>
  <si>
    <t>자료책구입비</t>
  </si>
  <si>
    <t>200,000원</t>
  </si>
  <si>
    <t>교사수첩</t>
  </si>
  <si>
    <t>5,000원*20명 = 100,000원</t>
  </si>
  <si>
    <t>총계</t>
  </si>
  <si>
    <t>2. 중고등부 주일학교 2002년도 예산 및 결산. 2003년도 예산 및 산출근거 &gt;</t>
  </si>
  <si>
    <t xml:space="preserve">학생: 15,000원*40명 = 600,000원                                                                                                                                                                                                                                      교사: 5,000원*4명 = 20,000원   </t>
  </si>
  <si>
    <t xml:space="preserve">졸업선물비: 5,000원*40명 = 200,000원                                                                                                        다과비: 700원*40명 = 28,000원 </t>
  </si>
  <si>
    <t>개근상; 7000원*10명=70,000원
정근상; 5,000원*30명=150,000원</t>
  </si>
  <si>
    <t>부활제</t>
  </si>
  <si>
    <t>어린이날 행사</t>
  </si>
  <si>
    <t>여름캠프</t>
  </si>
  <si>
    <t>선물비;5000원*270명=1,350,000원
간식비1,100원*292명=321,200원</t>
  </si>
  <si>
    <t>종업식</t>
  </si>
  <si>
    <t>학생1인900원*270명=243,000원  
교사1인 600원*22명=13,200원
고정비(부활달걀, 사진비 등) = 100,000원</t>
  </si>
  <si>
    <t>프로그램준비비;600월*270명=162,000원
간식비;1,100원*270명=297,000원</t>
  </si>
  <si>
    <t>학생1인200원*270ㅇ</t>
  </si>
  <si>
    <t>선물비 10,000원*14개반*2회(각 학기)=280,000원</t>
  </si>
  <si>
    <t>여름신앙학교</t>
  </si>
  <si>
    <t>10지구마라톤 대회</t>
  </si>
  <si>
    <t>간식비;600원*20명*4회=48,000원
교통비;600원*20명</t>
  </si>
  <si>
    <t>성탄예술제</t>
  </si>
  <si>
    <t xml:space="preserve">1인5,500원*270명=1,377,000원
교사1인11,300원*22명=248,600원
</t>
  </si>
  <si>
    <t>전교장려비</t>
  </si>
  <si>
    <r>
      <t>3,000원*</t>
    </r>
    <r>
      <rPr>
        <sz val="11"/>
        <rFont val="돋움"/>
        <family val="0"/>
      </rPr>
      <t>12</t>
    </r>
    <r>
      <rPr>
        <sz val="11"/>
        <rFont val="돋움"/>
        <family val="0"/>
      </rPr>
      <t>명*</t>
    </r>
    <r>
      <rPr>
        <sz val="11"/>
        <rFont val="돋움"/>
        <family val="0"/>
      </rPr>
      <t>12개월</t>
    </r>
    <r>
      <rPr>
        <sz val="11"/>
        <rFont val="돋움"/>
        <family val="0"/>
      </rPr>
      <t xml:space="preserve"> = </t>
    </r>
    <r>
      <rPr>
        <sz val="11"/>
        <rFont val="돋움"/>
        <family val="0"/>
      </rPr>
      <t>432,000</t>
    </r>
    <r>
      <rPr>
        <sz val="11"/>
        <rFont val="돋움"/>
        <family val="0"/>
      </rPr>
      <t>원</t>
    </r>
  </si>
  <si>
    <t>축일건물비</t>
  </si>
  <si>
    <r>
      <t>학생1인당5</t>
    </r>
    <r>
      <rPr>
        <sz val="11"/>
        <rFont val="돋움"/>
        <family val="0"/>
      </rPr>
      <t>00원*270명</t>
    </r>
  </si>
  <si>
    <r>
      <t xml:space="preserve">교사: </t>
    </r>
    <r>
      <rPr>
        <sz val="11"/>
        <rFont val="돋움"/>
        <family val="0"/>
      </rPr>
      <t>2</t>
    </r>
    <r>
      <rPr>
        <sz val="11"/>
        <rFont val="돋움"/>
        <family val="0"/>
      </rPr>
      <t>5,000원*</t>
    </r>
    <r>
      <rPr>
        <sz val="11"/>
        <rFont val="돋움"/>
        <family val="0"/>
      </rPr>
      <t>2</t>
    </r>
    <r>
      <rPr>
        <sz val="11"/>
        <rFont val="돋움"/>
        <family val="0"/>
      </rPr>
      <t>2명</t>
    </r>
    <r>
      <rPr>
        <sz val="11"/>
        <rFont val="돋움"/>
        <family val="0"/>
      </rPr>
      <t>*1회</t>
    </r>
  </si>
  <si>
    <r>
      <t>교사1인</t>
    </r>
    <r>
      <rPr>
        <sz val="11"/>
        <rFont val="돋움"/>
        <family val="0"/>
      </rPr>
      <t xml:space="preserve"> 20,000</t>
    </r>
    <r>
      <rPr>
        <sz val="11"/>
        <rFont val="돋움"/>
        <family val="0"/>
      </rPr>
      <t>원*</t>
    </r>
    <r>
      <rPr>
        <sz val="11"/>
        <rFont val="돋움"/>
        <family val="0"/>
      </rPr>
      <t>7</t>
    </r>
    <r>
      <rPr>
        <sz val="11"/>
        <rFont val="돋움"/>
        <family val="0"/>
      </rPr>
      <t>명 =</t>
    </r>
    <r>
      <rPr>
        <sz val="11"/>
        <rFont val="돋움"/>
        <family val="0"/>
      </rPr>
      <t>140,000</t>
    </r>
    <r>
      <rPr>
        <sz val="11"/>
        <rFont val="돋움"/>
        <family val="0"/>
      </rPr>
      <t xml:space="preserve">원 </t>
    </r>
  </si>
  <si>
    <r>
      <t>1</t>
    </r>
    <r>
      <rPr>
        <sz val="11"/>
        <rFont val="돋움"/>
        <family val="0"/>
      </rPr>
      <t>0지구회의다과회</t>
    </r>
  </si>
  <si>
    <t>회비 다과비</t>
  </si>
  <si>
    <t>교사총회</t>
  </si>
  <si>
    <t>식사 보조</t>
  </si>
  <si>
    <r>
      <t xml:space="preserve">교사 </t>
    </r>
    <r>
      <rPr>
        <sz val="11"/>
        <rFont val="돋움"/>
        <family val="0"/>
      </rPr>
      <t>MT</t>
    </r>
  </si>
  <si>
    <r>
      <t>교사1인2</t>
    </r>
    <r>
      <rPr>
        <sz val="11"/>
        <rFont val="돋움"/>
        <family val="0"/>
      </rPr>
      <t>0,000원(회비10,000원+보조10,000원)*22명 
추가보조 252,000원</t>
    </r>
  </si>
  <si>
    <t>교사회 운영비</t>
  </si>
  <si>
    <r>
      <t>교사회 운영 월3</t>
    </r>
    <r>
      <rPr>
        <sz val="11"/>
        <rFont val="돋움"/>
        <family val="0"/>
      </rPr>
      <t>0,000원*12개월</t>
    </r>
  </si>
  <si>
    <t>신입교사 학교</t>
  </si>
  <si>
    <r>
      <t>80000원*</t>
    </r>
    <r>
      <rPr>
        <sz val="11"/>
        <rFont val="돋움"/>
        <family val="0"/>
      </rPr>
      <t>6</t>
    </r>
    <r>
      <rPr>
        <sz val="11"/>
        <rFont val="돋움"/>
        <family val="0"/>
      </rPr>
      <t>명 = 4</t>
    </r>
    <r>
      <rPr>
        <sz val="11"/>
        <rFont val="돋움"/>
        <family val="0"/>
      </rPr>
      <t>8</t>
    </r>
    <r>
      <rPr>
        <sz val="11"/>
        <rFont val="돋움"/>
        <family val="0"/>
      </rPr>
      <t>0,000원</t>
    </r>
  </si>
  <si>
    <t>중급교사학교</t>
  </si>
  <si>
    <r>
      <t>60,000원*</t>
    </r>
    <r>
      <rPr>
        <sz val="11"/>
        <rFont val="돋움"/>
        <family val="0"/>
      </rPr>
      <t>5</t>
    </r>
    <r>
      <rPr>
        <sz val="11"/>
        <rFont val="돋움"/>
        <family val="0"/>
      </rPr>
      <t xml:space="preserve">명 = </t>
    </r>
    <r>
      <rPr>
        <sz val="11"/>
        <rFont val="돋움"/>
        <family val="0"/>
      </rPr>
      <t>300</t>
    </r>
    <r>
      <rPr>
        <sz val="11"/>
        <rFont val="돋움"/>
        <family val="0"/>
      </rPr>
      <t>,000원</t>
    </r>
  </si>
  <si>
    <r>
      <t>8</t>
    </r>
    <r>
      <rPr>
        <sz val="11"/>
        <rFont val="돋움"/>
        <family val="0"/>
      </rPr>
      <t>000원*14명*6개월=672,000원</t>
    </r>
  </si>
  <si>
    <r>
      <t>5</t>
    </r>
    <r>
      <rPr>
        <sz val="11"/>
        <rFont val="돋움"/>
        <family val="0"/>
      </rPr>
      <t>0,000원*1명</t>
    </r>
  </si>
  <si>
    <t>하계연수</t>
  </si>
  <si>
    <r>
      <t>기획,불놀이,스텝1</t>
    </r>
    <r>
      <rPr>
        <sz val="11"/>
        <rFont val="돋움"/>
        <family val="0"/>
      </rPr>
      <t>5,000원*3명=45,000원
전례교육12,000원*1명=12,000명
소창교육45,000원*2명=90,000원
신앙연수15,000원*3명=45,000원
신앙교재500원*140장=70,000원</t>
    </r>
  </si>
  <si>
    <t>대림성탄연수</t>
  </si>
  <si>
    <r>
      <t>기획,저학년,고학년,스텝1</t>
    </r>
    <r>
      <rPr>
        <sz val="11"/>
        <rFont val="돋움"/>
        <family val="0"/>
      </rPr>
      <t>5,000원*4명=60,000원
전례교육12,000원*1명=12,000원
소창교육45,000원*2명=90,000원
교재연수15,000원*7명0105,000원
대림교재500원*320장=160,000원</t>
    </r>
  </si>
  <si>
    <t>전례교육</t>
  </si>
  <si>
    <r>
      <t>4</t>
    </r>
    <r>
      <rPr>
        <sz val="11"/>
        <rFont val="돋움"/>
        <family val="0"/>
      </rPr>
      <t>0,000원*1명*1회</t>
    </r>
  </si>
  <si>
    <t>소창교육</t>
  </si>
  <si>
    <r>
      <t>1</t>
    </r>
    <r>
      <rPr>
        <sz val="11"/>
        <rFont val="돋움"/>
        <family val="0"/>
      </rPr>
      <t>0,000원*2명*2회(봄,가을)=40,000원</t>
    </r>
  </si>
  <si>
    <t>성가대지휘자연수</t>
  </si>
  <si>
    <r>
      <t>4</t>
    </r>
    <r>
      <rPr>
        <sz val="11"/>
        <rFont val="돋움"/>
        <family val="0"/>
      </rPr>
      <t>0,000원*1명*1회</t>
    </r>
  </si>
  <si>
    <r>
      <t>학생1인당1</t>
    </r>
    <r>
      <rPr>
        <sz val="11"/>
        <rFont val="돋움"/>
        <family val="0"/>
      </rPr>
      <t>400원*270명*2학기</t>
    </r>
  </si>
  <si>
    <r>
      <t>1년 정기구독: 35,000원*</t>
    </r>
    <r>
      <rPr>
        <sz val="11"/>
        <rFont val="돋움"/>
        <family val="0"/>
      </rPr>
      <t>5</t>
    </r>
    <r>
      <rPr>
        <sz val="11"/>
        <rFont val="돋움"/>
        <family val="0"/>
      </rPr>
      <t>권 =</t>
    </r>
    <r>
      <rPr>
        <sz val="11"/>
        <rFont val="돋움"/>
        <family val="0"/>
      </rPr>
      <t>175,000</t>
    </r>
    <r>
      <rPr>
        <sz val="11"/>
        <rFont val="돋움"/>
        <family val="0"/>
      </rPr>
      <t>원</t>
    </r>
  </si>
  <si>
    <t>은총통장</t>
  </si>
  <si>
    <r>
      <t>5,000원*2</t>
    </r>
    <r>
      <rPr>
        <sz val="11"/>
        <rFont val="돋움"/>
        <family val="0"/>
      </rPr>
      <t>4</t>
    </r>
    <r>
      <rPr>
        <sz val="11"/>
        <rFont val="돋움"/>
        <family val="0"/>
      </rPr>
      <t>명 = 1</t>
    </r>
    <r>
      <rPr>
        <sz val="11"/>
        <rFont val="돋움"/>
        <family val="0"/>
      </rPr>
      <t>2</t>
    </r>
    <r>
      <rPr>
        <sz val="11"/>
        <rFont val="돋움"/>
        <family val="0"/>
      </rPr>
      <t>0,000원</t>
    </r>
    <r>
      <rPr>
        <sz val="11"/>
        <rFont val="돋움"/>
        <family val="0"/>
      </rPr>
      <t>(교사22명+신부님,수녀님)</t>
    </r>
  </si>
  <si>
    <t>1. 초등부 주일학교 2002년도 예산 및 결산. 2003년도 예산 및 산출근거 &gt;</t>
  </si>
  <si>
    <t>총 계</t>
  </si>
  <si>
    <t>소계</t>
  </si>
  <si>
    <t>소계</t>
  </si>
  <si>
    <t>복사 활동</t>
  </si>
  <si>
    <t>회합보조비</t>
  </si>
  <si>
    <t>도서구입비</t>
  </si>
  <si>
    <t>모범 복사 시상</t>
  </si>
  <si>
    <t>부활 선물</t>
  </si>
  <si>
    <t>성탄 선물</t>
  </si>
  <si>
    <t>은퇴 복사 선물</t>
  </si>
  <si>
    <t>복사 학교</t>
  </si>
  <si>
    <t>복사복 수선</t>
  </si>
  <si>
    <t>정기구독 2권 및 기타도서(필요시)</t>
  </si>
  <si>
    <t>70,000원*2회=140000원</t>
  </si>
  <si>
    <t>6,000원*30명=180,000원</t>
  </si>
  <si>
    <t>6,000원*35명=210,000원</t>
  </si>
  <si>
    <t>1인당 10,000원(예상인원 10명)</t>
  </si>
  <si>
    <t>3. 복사단</t>
  </si>
  <si>
    <t>4. 2003년 예비 신학생 및 성소자 모임</t>
  </si>
  <si>
    <t>월회합 보조70,000원*12개월</t>
  </si>
  <si>
    <t>성소자,
신학생 활동</t>
  </si>
  <si>
    <t>축일 선물</t>
  </si>
  <si>
    <t>5,000원(상품권)*20명=100,000원</t>
  </si>
  <si>
    <t>겨울 수도원 방문
및 봉사활동</t>
  </si>
  <si>
    <t>600원*30명*4주*12개월=864,000
 200원*20명*4주*12개월=192,000</t>
  </si>
  <si>
    <t>20,000원*30명=600,000원(본당부담)
 10,000원*30명=300,000원(개인부담)</t>
  </si>
  <si>
    <t>교통비 10,000원*25명=250,000원
 중식비 20,000원*25명=500,000원</t>
  </si>
  <si>
    <t xml:space="preserve">기타 행사 등은 개인 부담 </t>
  </si>
  <si>
    <t>단체명</t>
  </si>
  <si>
    <t>초등부 주일학교</t>
  </si>
  <si>
    <t>초등부 자모회</t>
  </si>
  <si>
    <t>중고등부 주일학교</t>
  </si>
  <si>
    <t>중고등부 자모회</t>
  </si>
  <si>
    <t>신학생, 성소자 모임</t>
  </si>
  <si>
    <r>
      <t>학생1인</t>
    </r>
    <r>
      <rPr>
        <sz val="11"/>
        <rFont val="돋움"/>
        <family val="0"/>
      </rPr>
      <t>40</t>
    </r>
    <r>
      <rPr>
        <sz val="11"/>
        <rFont val="돋움"/>
        <family val="0"/>
      </rPr>
      <t>,</t>
    </r>
    <r>
      <rPr>
        <sz val="11"/>
        <rFont val="돋움"/>
        <family val="0"/>
      </rPr>
      <t>000원</t>
    </r>
    <r>
      <rPr>
        <sz val="11"/>
        <rFont val="돋움"/>
        <family val="0"/>
      </rPr>
      <t>*120명=</t>
    </r>
    <r>
      <rPr>
        <sz val="11"/>
        <rFont val="돋움"/>
        <family val="0"/>
      </rPr>
      <t>4,800</t>
    </r>
    <r>
      <rPr>
        <sz val="11"/>
        <rFont val="돋움"/>
        <family val="0"/>
      </rPr>
      <t>,</t>
    </r>
    <r>
      <rPr>
        <sz val="11"/>
        <rFont val="돋움"/>
        <family val="0"/>
      </rPr>
      <t>000</t>
    </r>
    <r>
      <rPr>
        <sz val="11"/>
        <rFont val="돋움"/>
        <family val="0"/>
      </rPr>
      <t>원
(회비</t>
    </r>
    <r>
      <rPr>
        <sz val="11"/>
        <rFont val="돋움"/>
        <family val="0"/>
      </rPr>
      <t>20</t>
    </r>
    <r>
      <rPr>
        <sz val="11"/>
        <rFont val="돋움"/>
        <family val="0"/>
      </rPr>
      <t>,000원+학생보조</t>
    </r>
    <r>
      <rPr>
        <sz val="11"/>
        <rFont val="돋움"/>
        <family val="0"/>
      </rPr>
      <t>20</t>
    </r>
    <r>
      <rPr>
        <sz val="11"/>
        <rFont val="돋움"/>
        <family val="0"/>
      </rPr>
      <t>,423)
교사1인10</t>
    </r>
    <r>
      <rPr>
        <sz val="11"/>
        <rFont val="돋움"/>
        <family val="0"/>
      </rPr>
      <t>0</t>
    </r>
    <r>
      <rPr>
        <sz val="11"/>
        <rFont val="돋움"/>
        <family val="0"/>
      </rPr>
      <t>,</t>
    </r>
    <r>
      <rPr>
        <sz val="11"/>
        <rFont val="돋움"/>
        <family val="0"/>
      </rPr>
      <t>000</t>
    </r>
    <r>
      <rPr>
        <sz val="11"/>
        <rFont val="돋움"/>
        <family val="0"/>
      </rPr>
      <t>원*30명=3,</t>
    </r>
    <r>
      <rPr>
        <sz val="11"/>
        <rFont val="돋움"/>
        <family val="0"/>
      </rPr>
      <t>000</t>
    </r>
    <r>
      <rPr>
        <sz val="11"/>
        <rFont val="돋움"/>
        <family val="0"/>
      </rPr>
      <t>,000원</t>
    </r>
  </si>
  <si>
    <r>
      <t>학생1인1</t>
    </r>
    <r>
      <rPr>
        <sz val="11"/>
        <rFont val="돋움"/>
        <family val="0"/>
      </rPr>
      <t>0</t>
    </r>
    <r>
      <rPr>
        <sz val="11"/>
        <rFont val="돋움"/>
        <family val="0"/>
      </rPr>
      <t>,000원*100명=1,</t>
    </r>
    <r>
      <rPr>
        <sz val="11"/>
        <rFont val="돋움"/>
        <family val="0"/>
      </rPr>
      <t>0</t>
    </r>
    <r>
      <rPr>
        <sz val="11"/>
        <rFont val="돋움"/>
        <family val="0"/>
      </rPr>
      <t>00,000원(회비5,</t>
    </r>
    <r>
      <rPr>
        <sz val="11"/>
        <rFont val="돋움"/>
        <family val="0"/>
      </rPr>
      <t>0</t>
    </r>
    <r>
      <rPr>
        <sz val="11"/>
        <rFont val="돋움"/>
        <family val="0"/>
      </rPr>
      <t>00원+학생보조5,</t>
    </r>
    <r>
      <rPr>
        <sz val="11"/>
        <rFont val="돋움"/>
        <family val="0"/>
      </rPr>
      <t>0</t>
    </r>
    <r>
      <rPr>
        <sz val="11"/>
        <rFont val="돋움"/>
        <family val="0"/>
      </rPr>
      <t>00원)
교사1인2,</t>
    </r>
    <r>
      <rPr>
        <sz val="11"/>
        <rFont val="돋움"/>
        <family val="0"/>
      </rPr>
      <t>0</t>
    </r>
    <r>
      <rPr>
        <sz val="11"/>
        <rFont val="돋움"/>
        <family val="0"/>
      </rPr>
      <t>00원*22명=</t>
    </r>
    <r>
      <rPr>
        <sz val="11"/>
        <rFont val="돋움"/>
        <family val="0"/>
      </rPr>
      <t>44,000</t>
    </r>
    <r>
      <rPr>
        <sz val="11"/>
        <rFont val="돋움"/>
        <family val="0"/>
      </rPr>
      <t xml:space="preserve">원
</t>
    </r>
  </si>
  <si>
    <t xml:space="preserve">전례부;2,000원*20명*6회=240,000원
성가부;2,000원*20명*6회=240,000원
</t>
  </si>
  <si>
    <t>2003년도 청소년 분과 단체별 예산 현황</t>
  </si>
  <si>
    <t>2002년 실적</t>
  </si>
  <si>
    <t>2003년 예산</t>
  </si>
  <si>
    <t>증감율</t>
  </si>
  <si>
    <t>복 사 단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</si>
</sst>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-* #,##0.0_-;\-* #,##0.0_-;_-* &quot;-&quot;_-;_-@_-"/>
  </numFmts>
  <fonts count="8">
    <font>
      <sz val="11"/>
      <name val="돋움"/>
      <family val="0"/>
    </font>
    <font>
      <sz val="12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sz val="12"/>
      <name val="굴림"/>
      <family val="3"/>
    </font>
    <font>
      <sz val="11"/>
      <name val="굴림"/>
      <family val="3"/>
    </font>
    <font>
      <b/>
      <sz val="11"/>
      <name val="돋움"/>
      <family val="0"/>
    </font>
    <font>
      <b/>
      <sz val="11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176" fontId="1" fillId="0" borderId="0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176" fontId="1" fillId="2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1" borderId="1" xfId="0" applyFont="1" applyFill="1" applyBorder="1" applyAlignment="1">
      <alignment horizontal="center" vertical="center" wrapText="1"/>
    </xf>
    <xf numFmtId="0" fontId="0" fillId="1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176" fontId="0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 wrapText="1"/>
    </xf>
    <xf numFmtId="41" fontId="0" fillId="0" borderId="3" xfId="17" applyFont="1" applyBorder="1" applyAlignment="1">
      <alignment vertical="center" wrapText="1"/>
    </xf>
    <xf numFmtId="0" fontId="0" fillId="2" borderId="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177" fontId="0" fillId="2" borderId="1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177" fontId="5" fillId="2" borderId="2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vertical="center"/>
    </xf>
    <xf numFmtId="177" fontId="7" fillId="2" borderId="10" xfId="0" applyNumberFormat="1" applyFont="1" applyFill="1" applyBorder="1" applyAlignment="1">
      <alignment vertical="center"/>
    </xf>
    <xf numFmtId="177" fontId="0" fillId="2" borderId="2" xfId="0" applyNumberFormat="1" applyFont="1" applyFill="1" applyBorder="1" applyAlignment="1">
      <alignment vertical="center"/>
    </xf>
    <xf numFmtId="177" fontId="7" fillId="2" borderId="11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6" fontId="5" fillId="2" borderId="15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176" fontId="5" fillId="2" borderId="17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4" fillId="2" borderId="15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1" fontId="0" fillId="0" borderId="1" xfId="17" applyBorder="1" applyAlignment="1">
      <alignment vertical="center"/>
    </xf>
    <xf numFmtId="41" fontId="0" fillId="0" borderId="1" xfId="17" applyFont="1" applyBorder="1" applyAlignment="1">
      <alignment vertical="center"/>
    </xf>
    <xf numFmtId="41" fontId="0" fillId="0" borderId="1" xfId="17" applyFont="1" applyBorder="1" applyAlignment="1">
      <alignment vertical="center" wrapText="1"/>
    </xf>
    <xf numFmtId="41" fontId="0" fillId="2" borderId="1" xfId="17" applyFill="1" applyBorder="1" applyAlignment="1">
      <alignment vertical="center"/>
    </xf>
    <xf numFmtId="41" fontId="0" fillId="0" borderId="19" xfId="17" applyBorder="1" applyAlignment="1">
      <alignment horizontal="center" vertical="center"/>
    </xf>
    <xf numFmtId="41" fontId="0" fillId="0" borderId="20" xfId="17" applyBorder="1" applyAlignment="1">
      <alignment horizontal="center" vertical="center"/>
    </xf>
    <xf numFmtId="41" fontId="0" fillId="0" borderId="21" xfId="17" applyBorder="1" applyAlignment="1">
      <alignment horizontal="center" vertical="center"/>
    </xf>
    <xf numFmtId="0" fontId="3" fillId="0" borderId="0" xfId="0" applyFont="1" applyAlignment="1">
      <alignment/>
    </xf>
    <xf numFmtId="41" fontId="0" fillId="0" borderId="19" xfId="17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1" fontId="0" fillId="2" borderId="1" xfId="17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5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1" fontId="6" fillId="2" borderId="1" xfId="0" applyNumberFormat="1" applyFont="1" applyFill="1" applyBorder="1" applyAlignment="1">
      <alignment vertical="center"/>
    </xf>
    <xf numFmtId="9" fontId="6" fillId="2" borderId="1" xfId="15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7" sqref="A7"/>
    </sheetView>
  </sheetViews>
  <sheetFormatPr defaultColWidth="8.88671875" defaultRowHeight="13.5"/>
  <cols>
    <col min="1" max="1" width="20.99609375" style="0" customWidth="1"/>
    <col min="2" max="2" width="15.77734375" style="0" customWidth="1"/>
    <col min="3" max="3" width="13.99609375" style="0" customWidth="1"/>
    <col min="4" max="4" width="12.77734375" style="0" customWidth="1"/>
  </cols>
  <sheetData>
    <row r="1" ht="35.25" customHeight="1">
      <c r="A1" s="87" t="s">
        <v>178</v>
      </c>
    </row>
    <row r="3" spans="1:4" ht="30" customHeight="1">
      <c r="A3" s="102" t="s">
        <v>169</v>
      </c>
      <c r="B3" s="102" t="s">
        <v>179</v>
      </c>
      <c r="C3" s="102" t="s">
        <v>180</v>
      </c>
      <c r="D3" s="102" t="s">
        <v>181</v>
      </c>
    </row>
    <row r="4" spans="1:4" ht="30" customHeight="1">
      <c r="A4" s="100" t="s">
        <v>170</v>
      </c>
      <c r="B4" s="80">
        <v>22613940</v>
      </c>
      <c r="C4" s="80">
        <v>21028000</v>
      </c>
      <c r="D4" s="101">
        <f>C4/B4</f>
        <v>0.929868921559003</v>
      </c>
    </row>
    <row r="5" spans="1:4" ht="30" customHeight="1">
      <c r="A5" s="100" t="s">
        <v>171</v>
      </c>
      <c r="B5" s="80">
        <v>9870000</v>
      </c>
      <c r="C5" s="80">
        <v>8500000</v>
      </c>
      <c r="D5" s="101">
        <f aca="true" t="shared" si="0" ref="D5:D10">C5/B5</f>
        <v>0.8611955420466059</v>
      </c>
    </row>
    <row r="6" spans="1:4" ht="30" customHeight="1">
      <c r="A6" s="100" t="s">
        <v>182</v>
      </c>
      <c r="B6" s="80">
        <v>5500000</v>
      </c>
      <c r="C6" s="80">
        <v>2766000</v>
      </c>
      <c r="D6" s="101">
        <f t="shared" si="0"/>
        <v>0.5029090909090909</v>
      </c>
    </row>
    <row r="7" spans="1:4" ht="30" customHeight="1">
      <c r="A7" s="100" t="s">
        <v>172</v>
      </c>
      <c r="B7" s="80">
        <v>16761040</v>
      </c>
      <c r="C7" s="80">
        <v>15098200</v>
      </c>
      <c r="D7" s="101">
        <f t="shared" si="0"/>
        <v>0.9007913590087488</v>
      </c>
    </row>
    <row r="8" spans="1:4" ht="30" customHeight="1">
      <c r="A8" s="100" t="s">
        <v>173</v>
      </c>
      <c r="B8" s="80">
        <v>3600000</v>
      </c>
      <c r="C8" s="80">
        <v>3200000</v>
      </c>
      <c r="D8" s="101">
        <f t="shared" si="0"/>
        <v>0.8888888888888888</v>
      </c>
    </row>
    <row r="9" spans="1:4" ht="30" customHeight="1">
      <c r="A9" s="100" t="s">
        <v>174</v>
      </c>
      <c r="B9" s="80">
        <v>1400000</v>
      </c>
      <c r="C9" s="80">
        <v>1690000</v>
      </c>
      <c r="D9" s="101">
        <f t="shared" si="0"/>
        <v>1.207142857142857</v>
      </c>
    </row>
    <row r="10" spans="1:4" ht="30" customHeight="1">
      <c r="A10" s="102" t="s">
        <v>4</v>
      </c>
      <c r="B10" s="103">
        <f>SUM(B4:B9)</f>
        <v>59744980</v>
      </c>
      <c r="C10" s="103">
        <f>SUM(C4:C9)</f>
        <v>52282200</v>
      </c>
      <c r="D10" s="104">
        <f t="shared" si="0"/>
        <v>0.8750894217388641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view="pageBreakPreview" zoomScale="85" zoomScaleSheetLayoutView="85" workbookViewId="0" topLeftCell="A37">
      <selection activeCell="C47" sqref="C47"/>
    </sheetView>
  </sheetViews>
  <sheetFormatPr defaultColWidth="8.88671875" defaultRowHeight="13.5"/>
  <cols>
    <col min="1" max="1" width="10.88671875" style="0" customWidth="1"/>
    <col min="2" max="2" width="13.6640625" style="0" customWidth="1"/>
    <col min="3" max="3" width="15.4453125" style="0" bestFit="1" customWidth="1"/>
    <col min="4" max="4" width="13.99609375" style="0" bestFit="1" customWidth="1"/>
    <col min="5" max="5" width="15.4453125" style="0" bestFit="1" customWidth="1"/>
    <col min="6" max="6" width="13.99609375" style="0" bestFit="1" customWidth="1"/>
    <col min="7" max="7" width="41.88671875" style="0" customWidth="1"/>
  </cols>
  <sheetData>
    <row r="1" spans="1:7" ht="14.25">
      <c r="A1" s="17"/>
      <c r="B1" s="17"/>
      <c r="C1" s="17"/>
      <c r="D1" s="17"/>
      <c r="E1" s="17"/>
      <c r="F1" s="17"/>
      <c r="G1" s="17"/>
    </row>
    <row r="2" spans="1:7" ht="14.25">
      <c r="A2" s="42" t="s">
        <v>140</v>
      </c>
      <c r="B2" s="43"/>
      <c r="C2" s="43"/>
      <c r="D2" s="43"/>
      <c r="E2" s="43"/>
      <c r="F2" s="43"/>
      <c r="G2" s="43"/>
    </row>
    <row r="3" spans="1:7" ht="15" thickBot="1">
      <c r="A3" s="2"/>
      <c r="B3" s="1"/>
      <c r="C3" s="2"/>
      <c r="D3" s="3"/>
      <c r="E3" s="3"/>
      <c r="F3" s="3"/>
      <c r="G3" s="4"/>
    </row>
    <row r="4" spans="1:7" ht="14.25" thickTop="1">
      <c r="A4" s="44" t="s">
        <v>0</v>
      </c>
      <c r="B4" s="46" t="s">
        <v>1</v>
      </c>
      <c r="C4" s="49" t="s">
        <v>2</v>
      </c>
      <c r="D4" s="24"/>
      <c r="E4" s="24"/>
      <c r="F4" s="25"/>
      <c r="G4" s="26" t="s">
        <v>3</v>
      </c>
    </row>
    <row r="5" spans="1:7" ht="13.5">
      <c r="A5" s="45"/>
      <c r="B5" s="47"/>
      <c r="C5" s="51" t="s">
        <v>4</v>
      </c>
      <c r="D5" s="53" t="s">
        <v>5</v>
      </c>
      <c r="E5" s="51"/>
      <c r="F5" s="54" t="s">
        <v>6</v>
      </c>
      <c r="G5" s="50"/>
    </row>
    <row r="6" spans="1:7" ht="13.5">
      <c r="A6" s="45"/>
      <c r="B6" s="48"/>
      <c r="C6" s="52"/>
      <c r="D6" s="19" t="s">
        <v>7</v>
      </c>
      <c r="E6" s="19" t="s">
        <v>8</v>
      </c>
      <c r="F6" s="55"/>
      <c r="G6" s="50"/>
    </row>
    <row r="7" spans="1:7" ht="69.75" customHeight="1">
      <c r="A7" s="40" t="s">
        <v>9</v>
      </c>
      <c r="B7" s="13" t="s">
        <v>10</v>
      </c>
      <c r="C7" s="8">
        <f>D7+E7+F7</f>
        <v>620000</v>
      </c>
      <c r="D7" s="9">
        <v>20000</v>
      </c>
      <c r="E7" s="9">
        <v>400000</v>
      </c>
      <c r="F7" s="9">
        <v>200000</v>
      </c>
      <c r="G7" s="10" t="s">
        <v>89</v>
      </c>
    </row>
    <row r="8" spans="1:7" ht="55.5" customHeight="1">
      <c r="A8" s="41"/>
      <c r="B8" s="13" t="s">
        <v>12</v>
      </c>
      <c r="C8" s="8">
        <f aca="true" t="shared" si="0" ref="C8:C47">D8+E8+F8</f>
        <v>228000</v>
      </c>
      <c r="D8" s="9"/>
      <c r="E8" s="9">
        <v>228000</v>
      </c>
      <c r="F8" s="9"/>
      <c r="G8" s="11" t="s">
        <v>90</v>
      </c>
    </row>
    <row r="9" spans="1:7" ht="58.5" customHeight="1">
      <c r="A9" s="41"/>
      <c r="B9" s="13" t="s">
        <v>96</v>
      </c>
      <c r="C9" s="8">
        <f t="shared" si="0"/>
        <v>220000</v>
      </c>
      <c r="D9" s="9"/>
      <c r="E9" s="9">
        <v>220000</v>
      </c>
      <c r="F9" s="9"/>
      <c r="G9" s="10" t="s">
        <v>91</v>
      </c>
    </row>
    <row r="10" spans="1:7" ht="63.75" customHeight="1">
      <c r="A10" s="41"/>
      <c r="B10" s="13" t="s">
        <v>92</v>
      </c>
      <c r="C10" s="8">
        <f t="shared" si="0"/>
        <v>356200</v>
      </c>
      <c r="D10" s="9">
        <v>13200</v>
      </c>
      <c r="E10" s="9">
        <v>343000</v>
      </c>
      <c r="F10" s="9"/>
      <c r="G10" s="20" t="s">
        <v>97</v>
      </c>
    </row>
    <row r="11" spans="1:7" ht="46.5" customHeight="1">
      <c r="A11" s="41"/>
      <c r="B11" s="13" t="s">
        <v>93</v>
      </c>
      <c r="C11" s="8">
        <f t="shared" si="0"/>
        <v>459000</v>
      </c>
      <c r="D11" s="9"/>
      <c r="E11" s="9">
        <v>459000</v>
      </c>
      <c r="F11" s="9"/>
      <c r="G11" s="10" t="s">
        <v>98</v>
      </c>
    </row>
    <row r="12" spans="1:7" ht="42.75" customHeight="1">
      <c r="A12" s="41"/>
      <c r="B12" s="13" t="s">
        <v>18</v>
      </c>
      <c r="C12" s="8">
        <f t="shared" si="0"/>
        <v>54000</v>
      </c>
      <c r="D12" s="9"/>
      <c r="E12" s="9">
        <v>54000</v>
      </c>
      <c r="F12" s="9"/>
      <c r="G12" s="10" t="s">
        <v>99</v>
      </c>
    </row>
    <row r="13" spans="1:7" ht="48" customHeight="1">
      <c r="A13" s="41"/>
      <c r="B13" s="13" t="s">
        <v>19</v>
      </c>
      <c r="C13" s="8">
        <f t="shared" si="0"/>
        <v>280000</v>
      </c>
      <c r="D13" s="9"/>
      <c r="E13" s="9">
        <v>280000</v>
      </c>
      <c r="F13" s="9"/>
      <c r="G13" s="10" t="s">
        <v>100</v>
      </c>
    </row>
    <row r="14" spans="1:7" ht="69" customHeight="1">
      <c r="A14" s="41"/>
      <c r="B14" s="13" t="s">
        <v>101</v>
      </c>
      <c r="C14" s="8">
        <f t="shared" si="0"/>
        <v>1063000</v>
      </c>
      <c r="D14" s="9">
        <v>63000</v>
      </c>
      <c r="E14" s="9">
        <v>500000</v>
      </c>
      <c r="F14" s="9">
        <v>500000</v>
      </c>
      <c r="G14" s="21" t="s">
        <v>176</v>
      </c>
    </row>
    <row r="15" spans="1:7" ht="73.5" customHeight="1">
      <c r="A15" s="41"/>
      <c r="B15" s="13" t="s">
        <v>94</v>
      </c>
      <c r="C15" s="8">
        <f t="shared" si="0"/>
        <v>7800000</v>
      </c>
      <c r="D15" s="9">
        <v>3000000</v>
      </c>
      <c r="E15" s="9">
        <v>2400000</v>
      </c>
      <c r="F15" s="9">
        <v>2400000</v>
      </c>
      <c r="G15" s="10" t="s">
        <v>175</v>
      </c>
    </row>
    <row r="16" spans="1:7" ht="61.5" customHeight="1">
      <c r="A16" s="41"/>
      <c r="B16" s="13" t="s">
        <v>102</v>
      </c>
      <c r="C16" s="8">
        <f t="shared" si="0"/>
        <v>120000</v>
      </c>
      <c r="D16" s="9"/>
      <c r="E16" s="9">
        <v>120000</v>
      </c>
      <c r="F16" s="9"/>
      <c r="G16" s="11" t="s">
        <v>103</v>
      </c>
    </row>
    <row r="17" spans="1:7" ht="62.25" customHeight="1">
      <c r="A17" s="41"/>
      <c r="B17" s="13" t="s">
        <v>27</v>
      </c>
      <c r="C17" s="8">
        <f t="shared" si="0"/>
        <v>1671200</v>
      </c>
      <c r="D17" s="9">
        <v>24200</v>
      </c>
      <c r="E17" s="9">
        <v>1647000</v>
      </c>
      <c r="F17" s="9"/>
      <c r="G17" s="10" t="s">
        <v>95</v>
      </c>
    </row>
    <row r="18" spans="1:7" ht="51" customHeight="1">
      <c r="A18" s="41"/>
      <c r="B18" s="13" t="s">
        <v>104</v>
      </c>
      <c r="C18" s="8">
        <f t="shared" si="0"/>
        <v>1625600</v>
      </c>
      <c r="D18" s="9">
        <v>248600</v>
      </c>
      <c r="E18" s="9">
        <v>1377000</v>
      </c>
      <c r="F18" s="9"/>
      <c r="G18" s="10" t="s">
        <v>105</v>
      </c>
    </row>
    <row r="19" spans="1:7" ht="31.5" customHeight="1">
      <c r="A19" s="14" t="s">
        <v>33</v>
      </c>
      <c r="B19" s="15" t="s">
        <v>142</v>
      </c>
      <c r="C19" s="32">
        <f t="shared" si="0"/>
        <v>14497000</v>
      </c>
      <c r="D19" s="32">
        <f>SUM(D7:D18)</f>
        <v>3369000</v>
      </c>
      <c r="E19" s="32">
        <f>SUM(E7:E18)</f>
        <v>8028000</v>
      </c>
      <c r="F19" s="32">
        <f>SUM(F7:F18)</f>
        <v>3100000</v>
      </c>
      <c r="G19" s="22"/>
    </row>
    <row r="20" spans="1:7" ht="57.75" customHeight="1">
      <c r="A20" s="56" t="s">
        <v>34</v>
      </c>
      <c r="B20" s="13" t="s">
        <v>35</v>
      </c>
      <c r="C20" s="8">
        <f t="shared" si="0"/>
        <v>480000</v>
      </c>
      <c r="D20" s="9"/>
      <c r="E20" s="9">
        <v>480000</v>
      </c>
      <c r="F20" s="9"/>
      <c r="G20" s="10" t="s">
        <v>177</v>
      </c>
    </row>
    <row r="21" spans="1:7" ht="19.5" customHeight="1">
      <c r="A21" s="41"/>
      <c r="B21" s="13" t="s">
        <v>106</v>
      </c>
      <c r="C21" s="8">
        <f t="shared" si="0"/>
        <v>432000</v>
      </c>
      <c r="D21" s="9"/>
      <c r="E21" s="9">
        <v>432000</v>
      </c>
      <c r="F21" s="9"/>
      <c r="G21" s="23" t="s">
        <v>107</v>
      </c>
    </row>
    <row r="22" spans="1:7" ht="19.5" customHeight="1">
      <c r="A22" s="41"/>
      <c r="B22" s="13" t="s">
        <v>108</v>
      </c>
      <c r="C22" s="8">
        <f t="shared" si="0"/>
        <v>135000</v>
      </c>
      <c r="D22" s="9"/>
      <c r="E22" s="9">
        <v>135000</v>
      </c>
      <c r="F22" s="9"/>
      <c r="G22" s="23" t="s">
        <v>109</v>
      </c>
    </row>
    <row r="23" spans="1:7" ht="32.25" customHeight="1">
      <c r="A23" s="14" t="s">
        <v>33</v>
      </c>
      <c r="B23" s="15" t="s">
        <v>142</v>
      </c>
      <c r="C23" s="32">
        <f t="shared" si="0"/>
        <v>1047000</v>
      </c>
      <c r="D23" s="28">
        <f>SUM(D20:D22)</f>
        <v>0</v>
      </c>
      <c r="E23" s="28">
        <f>SUM(E20:E22)</f>
        <v>1047000</v>
      </c>
      <c r="F23" s="27">
        <v>0</v>
      </c>
      <c r="G23" s="22"/>
    </row>
    <row r="24" spans="1:7" ht="26.25" customHeight="1">
      <c r="A24" s="98" t="s">
        <v>45</v>
      </c>
      <c r="B24" s="13" t="s">
        <v>46</v>
      </c>
      <c r="C24" s="8">
        <f t="shared" si="0"/>
        <v>550000</v>
      </c>
      <c r="D24" s="9">
        <v>550000</v>
      </c>
      <c r="E24" s="9"/>
      <c r="F24" s="9"/>
      <c r="G24" s="23" t="s">
        <v>110</v>
      </c>
    </row>
    <row r="25" spans="1:7" ht="32.25" customHeight="1">
      <c r="A25" s="14"/>
      <c r="B25" s="13" t="s">
        <v>48</v>
      </c>
      <c r="C25" s="8">
        <f t="shared" si="0"/>
        <v>140000</v>
      </c>
      <c r="D25" s="9">
        <v>140000</v>
      </c>
      <c r="E25" s="9"/>
      <c r="F25" s="9"/>
      <c r="G25" s="10" t="s">
        <v>111</v>
      </c>
    </row>
    <row r="26" spans="1:7" ht="24.75" customHeight="1">
      <c r="A26" s="14"/>
      <c r="B26" s="13" t="s">
        <v>112</v>
      </c>
      <c r="C26" s="8">
        <f t="shared" si="0"/>
        <v>30000</v>
      </c>
      <c r="D26" s="9">
        <v>30000</v>
      </c>
      <c r="E26" s="9"/>
      <c r="F26" s="9"/>
      <c r="G26" s="23" t="s">
        <v>113</v>
      </c>
    </row>
    <row r="27" spans="1:7" ht="24.75" customHeight="1">
      <c r="A27" s="14"/>
      <c r="B27" s="13" t="s">
        <v>114</v>
      </c>
      <c r="C27" s="8">
        <f>D27+E27+F27</f>
        <v>150000</v>
      </c>
      <c r="D27" s="9">
        <v>150000</v>
      </c>
      <c r="E27" s="9"/>
      <c r="F27" s="9"/>
      <c r="G27" s="10" t="s">
        <v>115</v>
      </c>
    </row>
    <row r="28" spans="1:7" ht="49.5" customHeight="1">
      <c r="A28" s="14"/>
      <c r="B28" s="13" t="s">
        <v>116</v>
      </c>
      <c r="C28" s="8">
        <f t="shared" si="0"/>
        <v>692000</v>
      </c>
      <c r="D28" s="9">
        <v>472000</v>
      </c>
      <c r="E28" s="9"/>
      <c r="F28" s="9">
        <v>220000</v>
      </c>
      <c r="G28" s="10" t="s">
        <v>117</v>
      </c>
    </row>
    <row r="29" spans="1:7" ht="31.5" customHeight="1">
      <c r="A29" s="14" t="s">
        <v>33</v>
      </c>
      <c r="B29" s="15" t="s">
        <v>33</v>
      </c>
      <c r="C29" s="32">
        <f t="shared" si="0"/>
        <v>1562000</v>
      </c>
      <c r="D29" s="28">
        <f>SUM(D24:D28)</f>
        <v>1342000</v>
      </c>
      <c r="E29" s="28">
        <f>SUM(E24:E28)</f>
        <v>0</v>
      </c>
      <c r="F29" s="28">
        <f>SUM(F24:F28)</f>
        <v>220000</v>
      </c>
      <c r="G29" s="22"/>
    </row>
    <row r="30" spans="1:7" ht="39" customHeight="1">
      <c r="A30" s="98" t="s">
        <v>54</v>
      </c>
      <c r="B30" s="13" t="s">
        <v>118</v>
      </c>
      <c r="C30" s="8">
        <f t="shared" si="0"/>
        <v>360000</v>
      </c>
      <c r="D30" s="9">
        <v>360000</v>
      </c>
      <c r="E30" s="9"/>
      <c r="F30" s="9"/>
      <c r="G30" s="10" t="s">
        <v>119</v>
      </c>
    </row>
    <row r="31" spans="1:7" ht="31.5" customHeight="1">
      <c r="A31" s="14" t="s">
        <v>62</v>
      </c>
      <c r="B31" s="15" t="s">
        <v>143</v>
      </c>
      <c r="C31" s="32">
        <f t="shared" si="0"/>
        <v>360000</v>
      </c>
      <c r="D31" s="28">
        <f>SUM(D30:D30)</f>
        <v>360000</v>
      </c>
      <c r="E31" s="28">
        <f>SUM(E30:E30)</f>
        <v>0</v>
      </c>
      <c r="F31" s="28">
        <f>SUM(F30:F30)</f>
        <v>0</v>
      </c>
      <c r="G31" s="22"/>
    </row>
    <row r="32" spans="1:7" ht="26.25" customHeight="1">
      <c r="A32" s="56" t="s">
        <v>63</v>
      </c>
      <c r="B32" s="13" t="s">
        <v>120</v>
      </c>
      <c r="C32" s="8">
        <f t="shared" si="0"/>
        <v>480000</v>
      </c>
      <c r="D32" s="9">
        <v>480000</v>
      </c>
      <c r="E32" s="9"/>
      <c r="F32" s="9"/>
      <c r="G32" s="23" t="s">
        <v>121</v>
      </c>
    </row>
    <row r="33" spans="1:7" ht="26.25" customHeight="1">
      <c r="A33" s="57"/>
      <c r="B33" s="13" t="s">
        <v>122</v>
      </c>
      <c r="C33" s="8">
        <f t="shared" si="0"/>
        <v>300000</v>
      </c>
      <c r="D33" s="9">
        <v>300000</v>
      </c>
      <c r="E33" s="9"/>
      <c r="F33" s="9"/>
      <c r="G33" s="23" t="s">
        <v>123</v>
      </c>
    </row>
    <row r="34" spans="1:7" ht="36" customHeight="1">
      <c r="A34" s="57"/>
      <c r="B34" s="13" t="s">
        <v>68</v>
      </c>
      <c r="C34" s="8">
        <f t="shared" si="0"/>
        <v>672000</v>
      </c>
      <c r="D34" s="9">
        <v>672000</v>
      </c>
      <c r="E34" s="9"/>
      <c r="F34" s="9"/>
      <c r="G34" s="10" t="s">
        <v>124</v>
      </c>
    </row>
    <row r="35" spans="1:7" ht="26.25" customHeight="1">
      <c r="A35" s="57"/>
      <c r="B35" s="13" t="s">
        <v>70</v>
      </c>
      <c r="C35" s="8">
        <f t="shared" si="0"/>
        <v>50000</v>
      </c>
      <c r="D35" s="9">
        <v>50000</v>
      </c>
      <c r="E35" s="9"/>
      <c r="F35" s="9"/>
      <c r="G35" s="23" t="s">
        <v>125</v>
      </c>
    </row>
    <row r="36" spans="1:7" ht="67.5">
      <c r="A36" s="57"/>
      <c r="B36" s="13" t="s">
        <v>126</v>
      </c>
      <c r="C36" s="8">
        <f t="shared" si="0"/>
        <v>262000</v>
      </c>
      <c r="D36" s="9">
        <v>262000</v>
      </c>
      <c r="E36" s="9"/>
      <c r="F36" s="9"/>
      <c r="G36" s="10" t="s">
        <v>127</v>
      </c>
    </row>
    <row r="37" spans="1:7" ht="98.25" customHeight="1">
      <c r="A37" s="57"/>
      <c r="B37" s="13" t="s">
        <v>128</v>
      </c>
      <c r="C37" s="8">
        <f t="shared" si="0"/>
        <v>427000</v>
      </c>
      <c r="D37" s="9">
        <v>427000</v>
      </c>
      <c r="E37" s="9"/>
      <c r="F37" s="9"/>
      <c r="G37" s="10" t="s">
        <v>129</v>
      </c>
    </row>
    <row r="38" spans="1:7" ht="22.5" customHeight="1">
      <c r="A38" s="57"/>
      <c r="B38" s="13" t="s">
        <v>130</v>
      </c>
      <c r="C38" s="8">
        <f t="shared" si="0"/>
        <v>40000</v>
      </c>
      <c r="D38" s="9">
        <v>40000</v>
      </c>
      <c r="E38" s="9"/>
      <c r="F38" s="9"/>
      <c r="G38" s="10" t="s">
        <v>131</v>
      </c>
    </row>
    <row r="39" spans="1:7" ht="28.5" customHeight="1">
      <c r="A39" s="57"/>
      <c r="B39" s="13" t="s">
        <v>132</v>
      </c>
      <c r="C39" s="8">
        <f t="shared" si="0"/>
        <v>40000</v>
      </c>
      <c r="D39" s="9">
        <v>40000</v>
      </c>
      <c r="E39" s="9"/>
      <c r="F39" s="9"/>
      <c r="G39" s="10" t="s">
        <v>133</v>
      </c>
    </row>
    <row r="40" spans="1:7" ht="42.75" customHeight="1">
      <c r="A40" s="58"/>
      <c r="B40" s="13" t="s">
        <v>134</v>
      </c>
      <c r="C40" s="8">
        <f t="shared" si="0"/>
        <v>40000</v>
      </c>
      <c r="D40" s="9">
        <v>40000</v>
      </c>
      <c r="E40" s="9"/>
      <c r="F40" s="9"/>
      <c r="G40" s="10" t="s">
        <v>135</v>
      </c>
    </row>
    <row r="41" spans="1:7" ht="31.5" customHeight="1">
      <c r="A41" s="14" t="s">
        <v>33</v>
      </c>
      <c r="B41" s="15" t="s">
        <v>142</v>
      </c>
      <c r="C41" s="32">
        <f t="shared" si="0"/>
        <v>2311000</v>
      </c>
      <c r="D41" s="28">
        <f>SUM(D32:D40)</f>
        <v>2311000</v>
      </c>
      <c r="E41" s="28">
        <f>SUM(E32:E40)</f>
        <v>0</v>
      </c>
      <c r="F41" s="28">
        <f>SUM(F32:F40)</f>
        <v>0</v>
      </c>
      <c r="G41" s="22"/>
    </row>
    <row r="42" spans="1:7" ht="35.25" customHeight="1">
      <c r="A42" s="40" t="s">
        <v>77</v>
      </c>
      <c r="B42" s="13" t="s">
        <v>78</v>
      </c>
      <c r="C42" s="8">
        <f t="shared" si="0"/>
        <v>756000</v>
      </c>
      <c r="D42" s="9">
        <v>756000</v>
      </c>
      <c r="E42" s="9"/>
      <c r="F42" s="9"/>
      <c r="G42" s="10" t="s">
        <v>136</v>
      </c>
    </row>
    <row r="43" spans="1:7" ht="22.5" customHeight="1">
      <c r="A43" s="59"/>
      <c r="B43" s="13" t="s">
        <v>80</v>
      </c>
      <c r="C43" s="8">
        <f t="shared" si="0"/>
        <v>175000</v>
      </c>
      <c r="D43" s="9">
        <v>175000</v>
      </c>
      <c r="E43" s="9"/>
      <c r="F43" s="9"/>
      <c r="G43" s="10" t="s">
        <v>137</v>
      </c>
    </row>
    <row r="44" spans="1:7" ht="23.25" customHeight="1">
      <c r="A44" s="59"/>
      <c r="B44" s="13" t="s">
        <v>138</v>
      </c>
      <c r="C44" s="8">
        <f t="shared" si="0"/>
        <v>200000</v>
      </c>
      <c r="D44" s="9">
        <v>200000</v>
      </c>
      <c r="E44" s="9"/>
      <c r="F44" s="9"/>
      <c r="G44" s="23"/>
    </row>
    <row r="45" spans="1:7" ht="38.25" customHeight="1">
      <c r="A45" s="60"/>
      <c r="B45" s="13" t="s">
        <v>85</v>
      </c>
      <c r="C45" s="8">
        <f t="shared" si="0"/>
        <v>120000</v>
      </c>
      <c r="D45" s="9">
        <v>120000</v>
      </c>
      <c r="E45" s="9"/>
      <c r="F45" s="9"/>
      <c r="G45" s="29" t="s">
        <v>139</v>
      </c>
    </row>
    <row r="46" spans="1:7" ht="31.5" customHeight="1">
      <c r="A46" s="14" t="s">
        <v>33</v>
      </c>
      <c r="B46" s="15" t="s">
        <v>142</v>
      </c>
      <c r="C46" s="32">
        <f t="shared" si="0"/>
        <v>1251000</v>
      </c>
      <c r="D46" s="28">
        <f>SUM(D42:D45)</f>
        <v>1251000</v>
      </c>
      <c r="E46" s="28">
        <f>SUM(E42:E45)</f>
        <v>0</v>
      </c>
      <c r="F46" s="27">
        <v>0</v>
      </c>
      <c r="G46" s="30"/>
    </row>
    <row r="47" spans="1:7" ht="34.5" customHeight="1" thickBot="1">
      <c r="A47" s="99" t="s">
        <v>87</v>
      </c>
      <c r="B47" s="35" t="s">
        <v>141</v>
      </c>
      <c r="C47" s="36">
        <f t="shared" si="0"/>
        <v>21028000</v>
      </c>
      <c r="D47" s="37">
        <f>SUM(D19,D23,D29,D31,D41,D46)</f>
        <v>8633000</v>
      </c>
      <c r="E47" s="37">
        <f>SUM(E19,E23,E29,E31,E41,E46)</f>
        <v>9075000</v>
      </c>
      <c r="F47" s="37">
        <f>SUM(F19,F23,F29,F31,F41,F46)</f>
        <v>3320000</v>
      </c>
      <c r="G47" s="33"/>
    </row>
    <row r="48" ht="14.25" thickTop="1"/>
  </sheetData>
  <mergeCells count="12">
    <mergeCell ref="A2:G2"/>
    <mergeCell ref="A4:A6"/>
    <mergeCell ref="B4:B6"/>
    <mergeCell ref="C4:F4"/>
    <mergeCell ref="G4:G6"/>
    <mergeCell ref="C5:C6"/>
    <mergeCell ref="D5:E5"/>
    <mergeCell ref="F5:F6"/>
    <mergeCell ref="A7:A18"/>
    <mergeCell ref="A20:A22"/>
    <mergeCell ref="A32:A40"/>
    <mergeCell ref="A42:A45"/>
  </mergeCells>
  <printOptions/>
  <pageMargins left="0.56" right="0.51" top="0.67" bottom="0.75" header="0.5" footer="0.5"/>
  <pageSetup fitToHeight="0" fitToWidth="1" orientation="portrait" paperSize="9" scale="63" r:id="rId1"/>
  <rowBreaks count="1" manualBreakCount="1">
    <brk id="2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3"/>
  <sheetViews>
    <sheetView view="pageBreakPreview" zoomScale="85" zoomScaleSheetLayoutView="85" workbookViewId="0" topLeftCell="A34">
      <selection activeCell="C53" sqref="C53"/>
    </sheetView>
  </sheetViews>
  <sheetFormatPr defaultColWidth="8.88671875" defaultRowHeight="13.5"/>
  <cols>
    <col min="1" max="1" width="10.21484375" style="0" bestFit="1" customWidth="1"/>
    <col min="2" max="2" width="14.6640625" style="0" customWidth="1"/>
    <col min="3" max="3" width="11.10546875" style="0" customWidth="1"/>
    <col min="4" max="4" width="10.5546875" style="0" customWidth="1"/>
    <col min="5" max="6" width="10.77734375" style="0" customWidth="1"/>
    <col min="7" max="7" width="28.4453125" style="0" bestFit="1" customWidth="1"/>
  </cols>
  <sheetData>
    <row r="2" spans="1:12" ht="14.25">
      <c r="A2" s="42" t="s">
        <v>88</v>
      </c>
      <c r="B2" s="64"/>
      <c r="C2" s="64"/>
      <c r="D2" s="64"/>
      <c r="E2" s="64"/>
      <c r="F2" s="64"/>
      <c r="G2" s="64"/>
      <c r="H2" s="5"/>
      <c r="I2" s="6"/>
      <c r="J2" s="6"/>
      <c r="K2" s="6"/>
      <c r="L2" s="6"/>
    </row>
    <row r="3" spans="1:12" ht="18.75" customHeight="1" thickBot="1">
      <c r="A3" s="2"/>
      <c r="B3" s="1"/>
      <c r="C3" s="2"/>
      <c r="D3" s="3"/>
      <c r="E3" s="3"/>
      <c r="F3" s="3"/>
      <c r="G3" s="4"/>
      <c r="H3" s="5"/>
      <c r="I3" s="6"/>
      <c r="J3" s="6"/>
      <c r="K3" s="6"/>
      <c r="L3" s="6"/>
    </row>
    <row r="4" spans="1:7" ht="18" customHeight="1" thickTop="1">
      <c r="A4" s="75" t="s">
        <v>0</v>
      </c>
      <c r="B4" s="77" t="s">
        <v>1</v>
      </c>
      <c r="C4" s="65" t="s">
        <v>2</v>
      </c>
      <c r="D4" s="66"/>
      <c r="E4" s="66"/>
      <c r="F4" s="67"/>
      <c r="G4" s="68" t="s">
        <v>3</v>
      </c>
    </row>
    <row r="5" spans="1:7" ht="18" customHeight="1">
      <c r="A5" s="76"/>
      <c r="B5" s="78"/>
      <c r="C5" s="70" t="s">
        <v>4</v>
      </c>
      <c r="D5" s="72" t="s">
        <v>5</v>
      </c>
      <c r="E5" s="70"/>
      <c r="F5" s="73" t="s">
        <v>6</v>
      </c>
      <c r="G5" s="69"/>
    </row>
    <row r="6" spans="1:7" ht="19.5" customHeight="1">
      <c r="A6" s="76"/>
      <c r="B6" s="79"/>
      <c r="C6" s="71"/>
      <c r="D6" s="7" t="s">
        <v>7</v>
      </c>
      <c r="E6" s="7" t="s">
        <v>8</v>
      </c>
      <c r="F6" s="74"/>
      <c r="G6" s="69"/>
    </row>
    <row r="7" spans="1:7" ht="61.5" customHeight="1">
      <c r="A7" s="61" t="s">
        <v>9</v>
      </c>
      <c r="B7" s="12" t="s">
        <v>10</v>
      </c>
      <c r="C7" s="8">
        <v>1023400</v>
      </c>
      <c r="D7" s="9">
        <v>386400</v>
      </c>
      <c r="E7" s="9">
        <v>387000</v>
      </c>
      <c r="F7" s="9">
        <v>250000</v>
      </c>
      <c r="G7" s="10" t="s">
        <v>11</v>
      </c>
    </row>
    <row r="8" spans="1:7" ht="54" customHeight="1">
      <c r="A8" s="57"/>
      <c r="B8" s="13" t="s">
        <v>12</v>
      </c>
      <c r="C8" s="8">
        <v>95000</v>
      </c>
      <c r="D8" s="9"/>
      <c r="E8" s="9">
        <v>95000</v>
      </c>
      <c r="F8" s="9"/>
      <c r="G8" s="11" t="s">
        <v>13</v>
      </c>
    </row>
    <row r="9" spans="1:7" ht="67.5">
      <c r="A9" s="57"/>
      <c r="B9" s="13" t="s">
        <v>14</v>
      </c>
      <c r="C9" s="8">
        <v>46000</v>
      </c>
      <c r="D9" s="9">
        <v>6000</v>
      </c>
      <c r="E9" s="9">
        <v>40000</v>
      </c>
      <c r="F9" s="9"/>
      <c r="G9" s="10" t="s">
        <v>15</v>
      </c>
    </row>
    <row r="10" spans="1:7" ht="40.5">
      <c r="A10" s="57"/>
      <c r="B10" s="13" t="s">
        <v>16</v>
      </c>
      <c r="C10" s="8">
        <v>62400</v>
      </c>
      <c r="D10" s="9">
        <v>14400</v>
      </c>
      <c r="E10" s="9">
        <v>48000</v>
      </c>
      <c r="F10" s="9"/>
      <c r="G10" s="10" t="s">
        <v>17</v>
      </c>
    </row>
    <row r="11" spans="1:7" ht="22.5" customHeight="1">
      <c r="A11" s="57"/>
      <c r="B11" s="13" t="s">
        <v>18</v>
      </c>
      <c r="C11" s="8">
        <v>0</v>
      </c>
      <c r="D11" s="9"/>
      <c r="E11" s="9"/>
      <c r="F11" s="9"/>
      <c r="G11" s="10"/>
    </row>
    <row r="12" spans="1:7" ht="22.5" customHeight="1">
      <c r="A12" s="57"/>
      <c r="B12" s="13" t="s">
        <v>19</v>
      </c>
      <c r="C12" s="8">
        <v>0</v>
      </c>
      <c r="D12" s="9"/>
      <c r="E12" s="9"/>
      <c r="F12" s="9"/>
      <c r="G12" s="10"/>
    </row>
    <row r="13" spans="1:7" ht="22.5" customHeight="1">
      <c r="A13" s="57"/>
      <c r="B13" s="13" t="s">
        <v>20</v>
      </c>
      <c r="C13" s="8">
        <v>0</v>
      </c>
      <c r="D13" s="9"/>
      <c r="E13" s="9"/>
      <c r="F13" s="9"/>
      <c r="G13" s="10"/>
    </row>
    <row r="14" spans="1:7" ht="67.5">
      <c r="A14" s="57"/>
      <c r="B14" s="13" t="s">
        <v>21</v>
      </c>
      <c r="C14" s="8">
        <f>SUM(D14:F14)</f>
        <v>4160000</v>
      </c>
      <c r="D14" s="9">
        <v>960000</v>
      </c>
      <c r="E14" s="9">
        <v>2000000</v>
      </c>
      <c r="F14" s="9">
        <v>1200000</v>
      </c>
      <c r="G14" s="21" t="s">
        <v>22</v>
      </c>
    </row>
    <row r="15" spans="1:7" ht="27">
      <c r="A15" s="57"/>
      <c r="B15" s="13" t="s">
        <v>23</v>
      </c>
      <c r="C15" s="8">
        <v>600000</v>
      </c>
      <c r="D15" s="9"/>
      <c r="E15" s="9">
        <v>600000</v>
      </c>
      <c r="F15" s="9"/>
      <c r="G15" s="10" t="s">
        <v>24</v>
      </c>
    </row>
    <row r="16" spans="1:7" ht="67.5">
      <c r="A16" s="57"/>
      <c r="B16" s="13" t="s">
        <v>25</v>
      </c>
      <c r="C16" s="8">
        <v>122400</v>
      </c>
      <c r="D16" s="9">
        <v>14400</v>
      </c>
      <c r="E16" s="9">
        <v>108000</v>
      </c>
      <c r="F16" s="9"/>
      <c r="G16" s="11" t="s">
        <v>26</v>
      </c>
    </row>
    <row r="17" spans="1:7" ht="22.5" customHeight="1">
      <c r="A17" s="57"/>
      <c r="B17" s="13" t="s">
        <v>27</v>
      </c>
      <c r="C17" s="8">
        <v>0</v>
      </c>
      <c r="D17" s="9"/>
      <c r="E17" s="9"/>
      <c r="F17" s="9"/>
      <c r="G17" s="10"/>
    </row>
    <row r="18" spans="1:7" ht="40.5">
      <c r="A18" s="57"/>
      <c r="B18" s="13" t="s">
        <v>28</v>
      </c>
      <c r="C18" s="8">
        <f>SUM(D18:E18)</f>
        <v>1534000</v>
      </c>
      <c r="D18" s="9">
        <v>120000</v>
      </c>
      <c r="E18" s="9">
        <v>1414000</v>
      </c>
      <c r="F18" s="9"/>
      <c r="G18" s="10" t="s">
        <v>29</v>
      </c>
    </row>
    <row r="19" spans="1:7" ht="22.5" customHeight="1">
      <c r="A19" s="57"/>
      <c r="B19" s="13" t="s">
        <v>30</v>
      </c>
      <c r="C19" s="8">
        <v>0</v>
      </c>
      <c r="D19" s="9"/>
      <c r="E19" s="9"/>
      <c r="F19" s="9"/>
      <c r="G19" s="10"/>
    </row>
    <row r="20" spans="1:7" ht="40.5">
      <c r="A20" s="58"/>
      <c r="B20" s="13" t="s">
        <v>31</v>
      </c>
      <c r="C20" s="8">
        <v>60000</v>
      </c>
      <c r="D20" s="9"/>
      <c r="E20" s="9">
        <v>60000</v>
      </c>
      <c r="F20" s="9"/>
      <c r="G20" s="10" t="s">
        <v>32</v>
      </c>
    </row>
    <row r="21" spans="1:7" ht="22.5" customHeight="1">
      <c r="A21" s="14" t="s">
        <v>33</v>
      </c>
      <c r="B21" s="15"/>
      <c r="C21" s="38">
        <f>SUM(C7:C20)</f>
        <v>7703200</v>
      </c>
      <c r="D21" s="28">
        <f>SUM(D7:D20)</f>
        <v>1501200</v>
      </c>
      <c r="E21" s="28">
        <f>SUM(E7:E20)</f>
        <v>4752000</v>
      </c>
      <c r="F21" s="28">
        <f>SUM(F7:F20)</f>
        <v>1450000</v>
      </c>
      <c r="G21" s="22"/>
    </row>
    <row r="22" spans="1:7" ht="54">
      <c r="A22" s="56" t="s">
        <v>34</v>
      </c>
      <c r="B22" s="13" t="s">
        <v>35</v>
      </c>
      <c r="C22" s="8">
        <v>720000</v>
      </c>
      <c r="D22" s="9"/>
      <c r="E22" s="9">
        <v>720000</v>
      </c>
      <c r="F22" s="9"/>
      <c r="G22" s="10" t="s">
        <v>36</v>
      </c>
    </row>
    <row r="23" spans="1:7" ht="23.25" customHeight="1">
      <c r="A23" s="57"/>
      <c r="B23" s="13" t="s">
        <v>37</v>
      </c>
      <c r="C23" s="8">
        <v>360000</v>
      </c>
      <c r="D23" s="9"/>
      <c r="E23" s="9">
        <v>360000</v>
      </c>
      <c r="F23" s="9"/>
      <c r="G23" s="23" t="s">
        <v>38</v>
      </c>
    </row>
    <row r="24" spans="1:7" ht="23.25" customHeight="1">
      <c r="A24" s="57"/>
      <c r="B24" s="13" t="s">
        <v>39</v>
      </c>
      <c r="C24" s="8">
        <v>0</v>
      </c>
      <c r="D24" s="9"/>
      <c r="E24" s="9"/>
      <c r="F24" s="9"/>
      <c r="G24" s="23"/>
    </row>
    <row r="25" spans="1:7" ht="23.25" customHeight="1">
      <c r="A25" s="57"/>
      <c r="B25" s="13" t="s">
        <v>40</v>
      </c>
      <c r="C25" s="8">
        <v>48000</v>
      </c>
      <c r="D25" s="9"/>
      <c r="E25" s="9">
        <v>48000</v>
      </c>
      <c r="F25" s="9"/>
      <c r="G25" s="23" t="s">
        <v>41</v>
      </c>
    </row>
    <row r="26" spans="1:7" ht="23.25" customHeight="1">
      <c r="A26" s="57"/>
      <c r="B26" s="13" t="s">
        <v>42</v>
      </c>
      <c r="C26" s="8">
        <v>320000</v>
      </c>
      <c r="D26" s="9"/>
      <c r="E26" s="9">
        <v>320000</v>
      </c>
      <c r="F26" s="9"/>
      <c r="G26" s="23" t="s">
        <v>43</v>
      </c>
    </row>
    <row r="27" spans="1:7" ht="23.25" customHeight="1">
      <c r="A27" s="58"/>
      <c r="B27" s="13" t="s">
        <v>44</v>
      </c>
      <c r="C27" s="8">
        <v>0</v>
      </c>
      <c r="D27" s="9"/>
      <c r="E27" s="9"/>
      <c r="F27" s="9"/>
      <c r="G27" s="23"/>
    </row>
    <row r="28" spans="1:7" ht="25.5" customHeight="1">
      <c r="A28" s="14" t="s">
        <v>33</v>
      </c>
      <c r="B28" s="15"/>
      <c r="C28" s="38">
        <f>SUM(C22:C27)</f>
        <v>1448000</v>
      </c>
      <c r="D28" s="27">
        <v>0</v>
      </c>
      <c r="E28" s="28">
        <f>SUM(E22:E27)</f>
        <v>1448000</v>
      </c>
      <c r="F28" s="27">
        <v>0</v>
      </c>
      <c r="G28" s="22"/>
    </row>
    <row r="29" spans="1:7" ht="22.5" customHeight="1">
      <c r="A29" s="56" t="s">
        <v>45</v>
      </c>
      <c r="B29" s="13" t="s">
        <v>46</v>
      </c>
      <c r="C29" s="8">
        <v>180000</v>
      </c>
      <c r="D29" s="9">
        <v>180000</v>
      </c>
      <c r="E29" s="9"/>
      <c r="F29" s="9"/>
      <c r="G29" s="23" t="s">
        <v>47</v>
      </c>
    </row>
    <row r="30" spans="1:7" ht="22.5" customHeight="1">
      <c r="A30" s="57"/>
      <c r="B30" s="13" t="s">
        <v>48</v>
      </c>
      <c r="C30" s="8">
        <v>30000</v>
      </c>
      <c r="D30" s="9">
        <v>30000</v>
      </c>
      <c r="E30" s="9"/>
      <c r="F30" s="9"/>
      <c r="G30" s="10" t="s">
        <v>49</v>
      </c>
    </row>
    <row r="31" spans="1:7" ht="22.5" customHeight="1">
      <c r="A31" s="57"/>
      <c r="B31" s="13" t="s">
        <v>50</v>
      </c>
      <c r="C31" s="8">
        <v>100000</v>
      </c>
      <c r="D31" s="9">
        <v>100000</v>
      </c>
      <c r="E31" s="9"/>
      <c r="F31" s="9"/>
      <c r="G31" s="23" t="s">
        <v>51</v>
      </c>
    </row>
    <row r="32" spans="1:7" ht="30.75" customHeight="1">
      <c r="A32" s="58"/>
      <c r="B32" s="13" t="s">
        <v>52</v>
      </c>
      <c r="C32" s="8">
        <v>300000</v>
      </c>
      <c r="D32" s="9">
        <v>120000</v>
      </c>
      <c r="E32" s="9"/>
      <c r="F32" s="9">
        <v>180000</v>
      </c>
      <c r="G32" s="10" t="s">
        <v>53</v>
      </c>
    </row>
    <row r="33" spans="1:7" ht="25.5" customHeight="1">
      <c r="A33" s="14" t="s">
        <v>33</v>
      </c>
      <c r="B33" s="16"/>
      <c r="C33" s="38">
        <f>SUM(C29:C32)</f>
        <v>610000</v>
      </c>
      <c r="D33" s="28">
        <f>SUM(D29:D32)</f>
        <v>430000</v>
      </c>
      <c r="E33" s="27">
        <v>0</v>
      </c>
      <c r="F33" s="28">
        <f>SUM(F29:F32)</f>
        <v>180000</v>
      </c>
      <c r="G33" s="22"/>
    </row>
    <row r="34" spans="1:7" ht="27">
      <c r="A34" s="56" t="s">
        <v>54</v>
      </c>
      <c r="B34" s="13" t="s">
        <v>55</v>
      </c>
      <c r="C34" s="8">
        <v>45000</v>
      </c>
      <c r="D34" s="9">
        <v>45000</v>
      </c>
      <c r="E34" s="9"/>
      <c r="F34" s="9"/>
      <c r="G34" s="10" t="s">
        <v>56</v>
      </c>
    </row>
    <row r="35" spans="1:7" ht="27">
      <c r="A35" s="62"/>
      <c r="B35" s="13" t="s">
        <v>57</v>
      </c>
      <c r="C35" s="8">
        <v>50000</v>
      </c>
      <c r="D35" s="9">
        <v>50000</v>
      </c>
      <c r="E35" s="9"/>
      <c r="F35" s="9"/>
      <c r="G35" s="10" t="s">
        <v>58</v>
      </c>
    </row>
    <row r="36" spans="1:7" ht="27">
      <c r="A36" s="62"/>
      <c r="B36" s="13" t="s">
        <v>59</v>
      </c>
      <c r="C36" s="8">
        <v>2600000</v>
      </c>
      <c r="D36" s="9">
        <v>2600000</v>
      </c>
      <c r="E36" s="9"/>
      <c r="F36" s="9"/>
      <c r="G36" s="10" t="s">
        <v>60</v>
      </c>
    </row>
    <row r="37" spans="1:7" ht="25.5" customHeight="1">
      <c r="A37" s="63"/>
      <c r="B37" s="13" t="s">
        <v>61</v>
      </c>
      <c r="C37" s="8">
        <v>0</v>
      </c>
      <c r="D37" s="9"/>
      <c r="E37" s="9"/>
      <c r="F37" s="9"/>
      <c r="G37" s="10"/>
    </row>
    <row r="38" spans="1:7" ht="25.5" customHeight="1">
      <c r="A38" s="14" t="s">
        <v>62</v>
      </c>
      <c r="B38" s="15"/>
      <c r="C38" s="38">
        <f>SUM(C34:C37)</f>
        <v>2695000</v>
      </c>
      <c r="D38" s="28">
        <f>SUM(D34:D37)</f>
        <v>2695000</v>
      </c>
      <c r="E38" s="27">
        <v>0</v>
      </c>
      <c r="F38" s="27">
        <v>0</v>
      </c>
      <c r="G38" s="22"/>
    </row>
    <row r="39" spans="1:7" ht="22.5" customHeight="1">
      <c r="A39" s="56" t="s">
        <v>63</v>
      </c>
      <c r="B39" s="13" t="s">
        <v>64</v>
      </c>
      <c r="C39" s="8">
        <v>400000</v>
      </c>
      <c r="D39" s="9">
        <v>400000</v>
      </c>
      <c r="E39" s="9"/>
      <c r="F39" s="9"/>
      <c r="G39" s="23" t="s">
        <v>65</v>
      </c>
    </row>
    <row r="40" spans="1:7" ht="22.5" customHeight="1">
      <c r="A40" s="57"/>
      <c r="B40" s="13" t="s">
        <v>66</v>
      </c>
      <c r="C40" s="8">
        <v>450000</v>
      </c>
      <c r="D40" s="9">
        <v>450000</v>
      </c>
      <c r="E40" s="9"/>
      <c r="F40" s="9"/>
      <c r="G40" s="23" t="s">
        <v>67</v>
      </c>
    </row>
    <row r="41" spans="1:7" ht="54">
      <c r="A41" s="57"/>
      <c r="B41" s="13" t="s">
        <v>68</v>
      </c>
      <c r="C41" s="8">
        <v>462000</v>
      </c>
      <c r="D41" s="9">
        <v>462000</v>
      </c>
      <c r="E41" s="9"/>
      <c r="F41" s="9"/>
      <c r="G41" s="10" t="s">
        <v>69</v>
      </c>
    </row>
    <row r="42" spans="1:7" ht="22.5" customHeight="1">
      <c r="A42" s="57"/>
      <c r="B42" s="13" t="s">
        <v>70</v>
      </c>
      <c r="C42" s="8">
        <v>140000</v>
      </c>
      <c r="D42" s="9">
        <v>140000</v>
      </c>
      <c r="E42" s="9"/>
      <c r="F42" s="9"/>
      <c r="G42" s="23" t="s">
        <v>71</v>
      </c>
    </row>
    <row r="43" spans="1:7" ht="22.5" customHeight="1">
      <c r="A43" s="57"/>
      <c r="B43" s="13" t="s">
        <v>72</v>
      </c>
      <c r="C43" s="8">
        <v>0</v>
      </c>
      <c r="D43" s="9"/>
      <c r="E43" s="9"/>
      <c r="F43" s="9"/>
      <c r="G43" s="10"/>
    </row>
    <row r="44" spans="1:7" ht="27">
      <c r="A44" s="57"/>
      <c r="B44" s="13" t="s">
        <v>73</v>
      </c>
      <c r="C44" s="8">
        <v>240000</v>
      </c>
      <c r="D44" s="9">
        <v>240000</v>
      </c>
      <c r="E44" s="9"/>
      <c r="F44" s="9"/>
      <c r="G44" s="10" t="s">
        <v>74</v>
      </c>
    </row>
    <row r="45" spans="1:7" ht="27">
      <c r="A45" s="58"/>
      <c r="B45" s="13" t="s">
        <v>75</v>
      </c>
      <c r="C45" s="8">
        <v>20000</v>
      </c>
      <c r="D45" s="9">
        <v>20000</v>
      </c>
      <c r="E45" s="9"/>
      <c r="F45" s="9"/>
      <c r="G45" s="10" t="s">
        <v>76</v>
      </c>
    </row>
    <row r="46" spans="1:7" ht="24.75" customHeight="1">
      <c r="A46" s="14" t="s">
        <v>33</v>
      </c>
      <c r="B46" s="15"/>
      <c r="C46" s="38">
        <f>SUM(C39:C45)</f>
        <v>1712000</v>
      </c>
      <c r="D46" s="28">
        <f>SUM(D39:D45)</f>
        <v>1712000</v>
      </c>
      <c r="E46" s="27">
        <v>0</v>
      </c>
      <c r="F46" s="27">
        <v>0</v>
      </c>
      <c r="G46" s="22"/>
    </row>
    <row r="47" spans="1:7" ht="22.5" customHeight="1">
      <c r="A47" s="40" t="s">
        <v>77</v>
      </c>
      <c r="B47" s="13" t="s">
        <v>78</v>
      </c>
      <c r="C47" s="8">
        <v>560000</v>
      </c>
      <c r="D47" s="9">
        <v>560000</v>
      </c>
      <c r="E47" s="9"/>
      <c r="F47" s="9"/>
      <c r="G47" s="10" t="s">
        <v>79</v>
      </c>
    </row>
    <row r="48" spans="1:7" ht="27">
      <c r="A48" s="59"/>
      <c r="B48" s="13" t="s">
        <v>80</v>
      </c>
      <c r="C48" s="8">
        <v>70000</v>
      </c>
      <c r="D48" s="9">
        <v>70000</v>
      </c>
      <c r="E48" s="9"/>
      <c r="F48" s="9"/>
      <c r="G48" s="10" t="s">
        <v>81</v>
      </c>
    </row>
    <row r="49" spans="1:7" ht="22.5" customHeight="1">
      <c r="A49" s="59"/>
      <c r="B49" s="13" t="s">
        <v>82</v>
      </c>
      <c r="C49" s="8">
        <v>0</v>
      </c>
      <c r="D49" s="9"/>
      <c r="E49" s="9"/>
      <c r="F49" s="9"/>
      <c r="G49" s="23"/>
    </row>
    <row r="50" spans="1:7" ht="22.5" customHeight="1">
      <c r="A50" s="59"/>
      <c r="B50" s="13" t="s">
        <v>83</v>
      </c>
      <c r="C50" s="8">
        <v>200000</v>
      </c>
      <c r="D50" s="9">
        <v>200000</v>
      </c>
      <c r="E50" s="9"/>
      <c r="F50" s="9"/>
      <c r="G50" s="21" t="s">
        <v>84</v>
      </c>
    </row>
    <row r="51" spans="1:7" ht="22.5" customHeight="1">
      <c r="A51" s="60"/>
      <c r="B51" s="13" t="s">
        <v>85</v>
      </c>
      <c r="C51" s="8">
        <v>100000</v>
      </c>
      <c r="D51" s="9">
        <v>100000</v>
      </c>
      <c r="E51" s="9"/>
      <c r="F51" s="9"/>
      <c r="G51" s="29" t="s">
        <v>86</v>
      </c>
    </row>
    <row r="52" spans="1:7" ht="22.5" customHeight="1">
      <c r="A52" s="14" t="s">
        <v>33</v>
      </c>
      <c r="B52" s="15"/>
      <c r="C52" s="38">
        <f>SUM(C47:C51)</f>
        <v>930000</v>
      </c>
      <c r="D52" s="28">
        <f>SUM(D47:D51)</f>
        <v>930000</v>
      </c>
      <c r="E52" s="28">
        <f>SUM(E47:E51)</f>
        <v>0</v>
      </c>
      <c r="F52" s="27">
        <v>0</v>
      </c>
      <c r="G52" s="30"/>
    </row>
    <row r="53" spans="1:7" ht="30" customHeight="1" thickBot="1">
      <c r="A53" s="34" t="s">
        <v>87</v>
      </c>
      <c r="B53" s="35"/>
      <c r="C53" s="39">
        <f>SUM(C21,C28,C33,C38,C46,C52)</f>
        <v>15098200</v>
      </c>
      <c r="D53" s="37">
        <f>SUM(D21,D28,D33,D38,D46,D52)</f>
        <v>7268200</v>
      </c>
      <c r="E53" s="37">
        <f>SUM(E21,E28,E33,E38,E46,E52)</f>
        <v>6200000</v>
      </c>
      <c r="F53" s="37">
        <f>SUM(F21,F28,F33,F38,F46,F52)</f>
        <v>1630000</v>
      </c>
      <c r="G53" s="31"/>
    </row>
    <row r="54" ht="14.25" thickTop="1"/>
  </sheetData>
  <mergeCells count="14">
    <mergeCell ref="A2:G2"/>
    <mergeCell ref="C4:F4"/>
    <mergeCell ref="G4:G6"/>
    <mergeCell ref="C5:C6"/>
    <mergeCell ref="D5:E5"/>
    <mergeCell ref="F5:F6"/>
    <mergeCell ref="A4:A6"/>
    <mergeCell ref="B4:B6"/>
    <mergeCell ref="A39:A45"/>
    <mergeCell ref="A47:A51"/>
    <mergeCell ref="A7:A20"/>
    <mergeCell ref="A22:A27"/>
    <mergeCell ref="A29:A32"/>
    <mergeCell ref="A34:A37"/>
  </mergeCells>
  <printOptions/>
  <pageMargins left="0.68" right="0.31" top="0.53" bottom="0.66" header="0.37" footer="0.5"/>
  <pageSetup fitToHeight="2" fitToWidth="1" orientation="portrait" paperSize="9" scale="83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workbookViewId="0" topLeftCell="A11">
      <selection activeCell="B22" sqref="B22"/>
    </sheetView>
  </sheetViews>
  <sheetFormatPr defaultColWidth="8.88671875" defaultRowHeight="13.5"/>
  <cols>
    <col min="1" max="1" width="11.88671875" style="0" customWidth="1"/>
    <col min="2" max="2" width="14.88671875" style="0" bestFit="1" customWidth="1"/>
    <col min="3" max="4" width="11.77734375" style="0" bestFit="1" customWidth="1"/>
    <col min="5" max="5" width="10.3359375" style="0" customWidth="1"/>
    <col min="6" max="6" width="33.99609375" style="0" bestFit="1" customWidth="1"/>
  </cols>
  <sheetData>
    <row r="1" ht="14.25">
      <c r="A1" s="87" t="s">
        <v>158</v>
      </c>
    </row>
    <row r="3" spans="1:6" ht="21" customHeight="1">
      <c r="A3" s="92" t="s">
        <v>0</v>
      </c>
      <c r="B3" s="47" t="s">
        <v>1</v>
      </c>
      <c r="C3" s="93" t="s">
        <v>2</v>
      </c>
      <c r="D3" s="94"/>
      <c r="E3" s="94"/>
      <c r="F3" s="95" t="s">
        <v>3</v>
      </c>
    </row>
    <row r="4" spans="1:6" ht="27" customHeight="1">
      <c r="A4" s="96"/>
      <c r="B4" s="47"/>
      <c r="C4" s="97" t="s">
        <v>4</v>
      </c>
      <c r="D4" s="97" t="s">
        <v>5</v>
      </c>
      <c r="E4" s="18" t="s">
        <v>6</v>
      </c>
      <c r="F4" s="95"/>
    </row>
    <row r="5" spans="1:6" ht="45" customHeight="1">
      <c r="A5" s="84" t="s">
        <v>144</v>
      </c>
      <c r="B5" s="80" t="s">
        <v>145</v>
      </c>
      <c r="C5" s="80">
        <f>D5+E5</f>
        <v>1056000</v>
      </c>
      <c r="D5" s="80">
        <v>1056000</v>
      </c>
      <c r="E5" s="80"/>
      <c r="F5" s="82" t="s">
        <v>165</v>
      </c>
    </row>
    <row r="6" spans="1:6" ht="25.5" customHeight="1">
      <c r="A6" s="85"/>
      <c r="B6" s="80" t="s">
        <v>146</v>
      </c>
      <c r="C6" s="80">
        <f aca="true" t="shared" si="0" ref="C6:C13">D6+E6</f>
        <v>80000</v>
      </c>
      <c r="D6" s="80">
        <v>80000</v>
      </c>
      <c r="E6" s="80"/>
      <c r="F6" s="80" t="s">
        <v>153</v>
      </c>
    </row>
    <row r="7" spans="1:6" ht="24" customHeight="1">
      <c r="A7" s="85"/>
      <c r="B7" s="80" t="s">
        <v>147</v>
      </c>
      <c r="C7" s="80">
        <f t="shared" si="0"/>
        <v>140000</v>
      </c>
      <c r="D7" s="80">
        <v>140000</v>
      </c>
      <c r="E7" s="80"/>
      <c r="F7" s="81" t="s">
        <v>154</v>
      </c>
    </row>
    <row r="8" spans="1:6" ht="24" customHeight="1">
      <c r="A8" s="85"/>
      <c r="B8" s="80" t="s">
        <v>148</v>
      </c>
      <c r="C8" s="80">
        <f t="shared" si="0"/>
        <v>180000</v>
      </c>
      <c r="D8" s="80">
        <v>180000</v>
      </c>
      <c r="E8" s="80"/>
      <c r="F8" s="81" t="s">
        <v>155</v>
      </c>
    </row>
    <row r="9" spans="1:6" ht="24" customHeight="1">
      <c r="A9" s="85"/>
      <c r="B9" s="80" t="s">
        <v>149</v>
      </c>
      <c r="C9" s="80">
        <f t="shared" si="0"/>
        <v>210000</v>
      </c>
      <c r="D9" s="80">
        <v>210000</v>
      </c>
      <c r="E9" s="80"/>
      <c r="F9" s="81" t="s">
        <v>156</v>
      </c>
    </row>
    <row r="10" spans="1:6" ht="24" customHeight="1">
      <c r="A10" s="85"/>
      <c r="B10" s="80" t="s">
        <v>150</v>
      </c>
      <c r="C10" s="80">
        <f t="shared" si="0"/>
        <v>100000</v>
      </c>
      <c r="D10" s="80">
        <v>100000</v>
      </c>
      <c r="E10" s="80"/>
      <c r="F10" s="81" t="s">
        <v>157</v>
      </c>
    </row>
    <row r="11" spans="1:6" ht="36" customHeight="1">
      <c r="A11" s="85"/>
      <c r="B11" s="80" t="s">
        <v>151</v>
      </c>
      <c r="C11" s="80">
        <f t="shared" si="0"/>
        <v>900000</v>
      </c>
      <c r="D11" s="80">
        <v>600000</v>
      </c>
      <c r="E11" s="80">
        <v>300000</v>
      </c>
      <c r="F11" s="82" t="s">
        <v>166</v>
      </c>
    </row>
    <row r="12" spans="1:6" ht="24" customHeight="1">
      <c r="A12" s="86"/>
      <c r="B12" s="80" t="s">
        <v>152</v>
      </c>
      <c r="C12" s="80">
        <f t="shared" si="0"/>
        <v>100000</v>
      </c>
      <c r="D12" s="80">
        <v>100000</v>
      </c>
      <c r="E12" s="80"/>
      <c r="F12" s="80"/>
    </row>
    <row r="13" spans="1:6" ht="24" customHeight="1">
      <c r="A13" s="83" t="s">
        <v>141</v>
      </c>
      <c r="B13" s="83"/>
      <c r="C13" s="83">
        <f t="shared" si="0"/>
        <v>2766000</v>
      </c>
      <c r="D13" s="83">
        <f>SUM(D5:D12)</f>
        <v>2466000</v>
      </c>
      <c r="E13" s="83">
        <f>SUM(E5:E12)</f>
        <v>300000</v>
      </c>
      <c r="F13" s="83"/>
    </row>
    <row r="16" ht="14.25">
      <c r="A16" s="87" t="s">
        <v>159</v>
      </c>
    </row>
    <row r="18" spans="1:6" ht="23.25" customHeight="1">
      <c r="A18" s="92" t="s">
        <v>0</v>
      </c>
      <c r="B18" s="47" t="s">
        <v>1</v>
      </c>
      <c r="C18" s="93" t="s">
        <v>2</v>
      </c>
      <c r="D18" s="94"/>
      <c r="E18" s="94"/>
      <c r="F18" s="95" t="s">
        <v>3</v>
      </c>
    </row>
    <row r="19" spans="1:6" ht="27">
      <c r="A19" s="96"/>
      <c r="B19" s="47"/>
      <c r="C19" s="97" t="s">
        <v>4</v>
      </c>
      <c r="D19" s="97" t="s">
        <v>5</v>
      </c>
      <c r="E19" s="18" t="s">
        <v>6</v>
      </c>
      <c r="F19" s="95"/>
    </row>
    <row r="20" spans="1:6" ht="24.75" customHeight="1">
      <c r="A20" s="88" t="s">
        <v>161</v>
      </c>
      <c r="B20" s="80" t="s">
        <v>145</v>
      </c>
      <c r="C20" s="80">
        <f>D20+E20</f>
        <v>840000</v>
      </c>
      <c r="D20" s="80">
        <v>840000</v>
      </c>
      <c r="E20" s="80"/>
      <c r="F20" s="82" t="s">
        <v>160</v>
      </c>
    </row>
    <row r="21" spans="1:6" ht="24" customHeight="1">
      <c r="A21" s="89"/>
      <c r="B21" s="81" t="s">
        <v>162</v>
      </c>
      <c r="C21" s="80">
        <f>D21+E21</f>
        <v>100000</v>
      </c>
      <c r="D21" s="80">
        <v>100000</v>
      </c>
      <c r="E21" s="80"/>
      <c r="F21" s="81" t="s">
        <v>163</v>
      </c>
    </row>
    <row r="22" spans="1:6" ht="45.75" customHeight="1">
      <c r="A22" s="90"/>
      <c r="B22" s="82" t="s">
        <v>164</v>
      </c>
      <c r="C22" s="80">
        <f>D22+E22</f>
        <v>750000</v>
      </c>
      <c r="D22" s="80">
        <v>750000</v>
      </c>
      <c r="E22" s="80"/>
      <c r="F22" s="82" t="s">
        <v>167</v>
      </c>
    </row>
    <row r="23" spans="1:6" ht="30" customHeight="1">
      <c r="A23" s="83" t="s">
        <v>141</v>
      </c>
      <c r="B23" s="83"/>
      <c r="C23" s="83">
        <f>D23+E23</f>
        <v>1690000</v>
      </c>
      <c r="D23" s="83">
        <f>SUM(D20:D22)</f>
        <v>1690000</v>
      </c>
      <c r="E23" s="83">
        <f>SUM(E20:E22)</f>
        <v>0</v>
      </c>
      <c r="F23" s="91" t="s">
        <v>168</v>
      </c>
    </row>
  </sheetData>
  <mergeCells count="10">
    <mergeCell ref="F18:F19"/>
    <mergeCell ref="A20:A22"/>
    <mergeCell ref="A5:A12"/>
    <mergeCell ref="A18:A19"/>
    <mergeCell ref="B18:B19"/>
    <mergeCell ref="C18:E18"/>
    <mergeCell ref="A3:A4"/>
    <mergeCell ref="B3:B4"/>
    <mergeCell ref="F3:F4"/>
    <mergeCell ref="C3:E3"/>
  </mergeCells>
  <printOptions/>
  <pageMargins left="0.44" right="0.52" top="1" bottom="1" header="0.5" footer="0.5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심성윤</dc:creator>
  <cp:keywords/>
  <dc:description/>
  <cp:lastModifiedBy>심성윤</cp:lastModifiedBy>
  <cp:lastPrinted>2002-12-29T13:38:43Z</cp:lastPrinted>
  <dcterms:created xsi:type="dcterms:W3CDTF">2002-12-29T05:58:30Z</dcterms:created>
  <dcterms:modified xsi:type="dcterms:W3CDTF">2002-12-29T13:57:48Z</dcterms:modified>
  <cp:category/>
  <cp:version/>
  <cp:contentType/>
  <cp:contentStatus/>
</cp:coreProperties>
</file>